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J24" i="7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J40" i="7" l="1"/>
  <c r="K40" i="7"/>
  <c r="D13" i="7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F40" i="7" l="1"/>
  <c r="D24" i="7"/>
  <c r="D39" i="7"/>
  <c r="E24" i="7"/>
  <c r="E39" i="7"/>
  <c r="D40" i="7" l="1"/>
  <c r="E40" i="7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G37" i="5" l="1"/>
  <c r="I37" i="5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5" i="5"/>
  <c r="E13" i="5"/>
  <c r="E11" i="5"/>
  <c r="E22" i="5" l="1"/>
  <c r="D22" i="5"/>
  <c r="D30" i="5" s="1"/>
  <c r="E12" i="5"/>
  <c r="E21" i="5" s="1"/>
  <c r="F31" i="6"/>
  <c r="E36" i="5"/>
  <c r="D34" i="5"/>
  <c r="D36" i="5" s="1"/>
  <c r="D31" i="6"/>
  <c r="E31" i="6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<sst xmlns="http://schemas.openxmlformats.org/spreadsheetml/2006/main" count="405" uniqueCount="160">
  <si>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</si>
  <si>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</si>
  <si>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</si>
  <si>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</si>
  <si>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</si>
  <si>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</si>
  <si>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</si>
  <si>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</si>
  <si>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</si>
  <si>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</si>
  <si>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</si>
  <si>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</si>
  <si>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</si>
  <si>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</si>
  <si>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</si>
  <si>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</si>
  <si>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</si>
  <si>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</si>
  <si>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</si>
  <si>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</si>
  <si>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</si>
  <si>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</si>
  <si>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</si>
  <si>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</si>
  <si>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</si>
  <si>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</si>
  <si>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</si>
  <si>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</si>
  <si>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</si>
  <si>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</si>
  <si>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</si>
  <si>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</si>
  <si>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</si>
  <si>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</si>
  <si>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</si>
  <si>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</si>
  <si>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</si>
  <si>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</si>
  <si>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</si>
  <si>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</si>
  <si>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</si>
  <si>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</si>
  <si>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</si>
  <si>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</si>
  <si>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</si>
  <si>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</si>
  <si>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</si>
  <si>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</si>
  <si>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</si>
  <si>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</si>
  <si>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</si>
  <si>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</si>
  <si>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</si>
  <si>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</si>
  <si>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</si>
  <si>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</si>
  <si>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</si>
  <si>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</si>
  <si>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</si>
  <si>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</si>
  <si>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</si>
  <si>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</si>
  <si>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</si>
  <si>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</si>
  <si>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</si>
  <si>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</si>
  <si>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</si>
  <si>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</si>
  <si>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</si>
  <si>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</si>
  <si>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</si>
  <si>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</si>
  <si>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</si>
  <si>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</si>
  <si>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</si>
  <si>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</si>
  <si>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</si>
  <si>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</si>
  <si>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</si>
  <si>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</si>
  <si>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</si>
  <si>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</si>
  <si>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</si>
  <si>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</si>
  <si>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</si>
  <si>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</si>
  <si>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</si>
  <si>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</si>
  <si>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</si>
  <si>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</si>
  <si>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</si>
  <si>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</si>
  <si>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</si>
  <si>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</si>
  <si>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</si>
  <si>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</si>
  <si>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</si>
  <si>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</si>
  <si>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przysposobienie biblioteczne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</si>
  <si>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</si>
  <si>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</si>
  <si>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</si>
  <si>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</si>
  <si>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</si>
  <si>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</si>
  <si>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</si>
  <si>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</si>
  <si>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</si>
  <si>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</si>
  <si>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</si>
  <si>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</si>
  <si>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</si>
  <si>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</si>
  <si>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</si>
  <si>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</si>
  <si>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</si>
  <si>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</si>
  <si>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</si>
  <si>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</si>
  <si>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</si>
  <si>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</si>
  <si>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</si>
  <si>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</si>
  <si>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</si>
  <si>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</si>
  <si>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</si>
  <si>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</si>
  <si>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</si>
  <si>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</si>
  <si>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</si>
  <si>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</si>
  <si>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</si>
  <si>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</si>
  <si>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</si>
  <si>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</si>
  <si>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</si>
  <si>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</si>
  <si>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</si>
  <si>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</si>
  <si>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</si>
  <si>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</si>
  <si>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</si>
  <si>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</si>
  <si>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</si>
  <si>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</si>
  <si>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</si>
  <si>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dr hab. E. Paszyńska, prof. UMP</t>
  </si>
  <si>
    <t>KiZ Prawa Medycznego i Farmaceutycznego</t>
  </si>
  <si>
    <t>prof. dr hab. M. Urbaniak</t>
  </si>
  <si>
    <t>Zakł. Patomorfologii Klinicznej</t>
  </si>
  <si>
    <t>prof. dr hab. P. Majewski</t>
  </si>
  <si>
    <t>dr D. Burchardt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</si>
  <si>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</si>
  <si>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</si>
  <si>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</si>
  <si>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</si>
  <si>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RAMOWY PLAN STUDIÓW rok akademicki 2025/2026</t>
  </si>
  <si>
    <t>dr Weronika Kawałkiewicz</t>
  </si>
  <si>
    <t>nabór w r.a.: 2024/2025</t>
  </si>
  <si>
    <t>RAMOWY PLAN STUDIÓW rok akademicki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</si>
</sst>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  <xf numFmtId="0" fontId="3" fillId="4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Normal="100" workbookViewId="0">
      <selection activeCell="J42" sqref="J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2" t="s">
        <v>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57</v>
      </c>
      <c r="M4" s="94"/>
      <c r="N4" s="94"/>
      <c r="O4" s="94"/>
      <c r="P4" s="94"/>
      <c r="Q4" s="94"/>
      <c r="R4" s="124" t="s">
        <v>158</v>
      </c>
      <c r="S4" s="125"/>
      <c r="T4" s="126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09"/>
      <c r="R6" s="110" t="s">
        <v>48</v>
      </c>
      <c r="S6" s="83" t="s">
        <v>100</v>
      </c>
      <c r="T6" s="86" t="s">
        <v>101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93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51">
        <v>4</v>
      </c>
      <c r="E9" s="36">
        <v>5</v>
      </c>
      <c r="F9" s="50">
        <v>6</v>
      </c>
      <c r="G9" s="81">
        <v>7</v>
      </c>
      <c r="H9" s="52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65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66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8.7272727272727266</v>
      </c>
      <c r="F11" s="15">
        <f t="shared" ref="F11:F23" si="2">G11+H11</f>
        <v>330</v>
      </c>
      <c r="G11" s="15">
        <v>90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104</v>
      </c>
      <c r="T11" s="55" t="s">
        <v>105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104</v>
      </c>
      <c r="T12" s="55" t="s">
        <v>105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106</v>
      </c>
      <c r="T13" s="55" t="s">
        <v>107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108</v>
      </c>
      <c r="T14" s="55" t="s">
        <v>109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110</v>
      </c>
      <c r="T15" s="55" t="s">
        <v>157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111</v>
      </c>
      <c r="T16" s="55" t="s">
        <v>112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113</v>
      </c>
      <c r="T17" s="55" t="s">
        <v>114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104</v>
      </c>
      <c r="T18" s="55" t="s">
        <v>105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104</v>
      </c>
      <c r="T19" s="55" t="s">
        <v>105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115</v>
      </c>
      <c r="T20" s="55" t="s">
        <v>116</v>
      </c>
    </row>
    <row r="21" spans="1:20" ht="24.95" customHeight="1" x14ac:dyDescent="0.25">
      <c r="A21" s="19">
        <v>11</v>
      </c>
      <c r="B21" s="18" t="s">
        <v>98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117</v>
      </c>
      <c r="T21" s="55" t="s">
        <v>118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119</v>
      </c>
      <c r="T22" s="55" t="s">
        <v>120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121</v>
      </c>
      <c r="T23" s="55" t="s">
        <v>122</v>
      </c>
    </row>
    <row r="24" spans="1:20" ht="24.95" customHeight="1" thickBot="1" x14ac:dyDescent="0.3">
      <c r="A24" s="63" t="s">
        <v>22</v>
      </c>
      <c r="B24" s="64"/>
      <c r="C24" s="5">
        <f t="shared" ref="C24:P24" si="4">SUM(C11:C23)</f>
        <v>26</v>
      </c>
      <c r="D24" s="5">
        <f t="shared" si="4"/>
        <v>0.64</v>
      </c>
      <c r="E24" s="6">
        <f t="shared" si="4"/>
        <v>16.487272727272728</v>
      </c>
      <c r="F24" s="5">
        <f t="shared" si="4"/>
        <v>774</v>
      </c>
      <c r="G24" s="5">
        <f t="shared" si="4"/>
        <v>250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104</v>
      </c>
      <c r="T25" s="55" t="s">
        <v>105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104</v>
      </c>
      <c r="T26" s="55" t="s">
        <v>105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</v>
      </c>
      <c r="E27" s="16">
        <f t="shared" si="6"/>
        <v>1.8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/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123</v>
      </c>
      <c r="T27" s="55" t="s">
        <v>124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106</v>
      </c>
      <c r="T28" s="55" t="s">
        <v>107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104</v>
      </c>
      <c r="T29" s="55" t="s">
        <v>105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125</v>
      </c>
      <c r="T30" s="55" t="s">
        <v>126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0.5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62">
        <v>15</v>
      </c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127</v>
      </c>
      <c r="T31" s="55" t="s">
        <v>128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129</v>
      </c>
      <c r="T32" s="55" t="s">
        <v>130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131</v>
      </c>
      <c r="T33" s="55" t="s">
        <v>132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104</v>
      </c>
      <c r="T34" s="55" t="s">
        <v>105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104</v>
      </c>
      <c r="T35" s="55" t="s">
        <v>105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5.7142857142857144</v>
      </c>
      <c r="F36" s="15">
        <f t="shared" si="7"/>
        <v>196</v>
      </c>
      <c r="G36" s="15">
        <v>36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133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121</v>
      </c>
      <c r="T37" s="55" t="s">
        <v>122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63" t="s">
        <v>2</v>
      </c>
      <c r="B39" s="64"/>
      <c r="C39" s="5">
        <f t="shared" ref="C39:P39" si="9">SUM(C25:C38)</f>
        <v>36</v>
      </c>
      <c r="D39" s="6">
        <f t="shared" si="9"/>
        <v>0.5</v>
      </c>
      <c r="E39" s="6">
        <f t="shared" si="9"/>
        <v>25.518633540372672</v>
      </c>
      <c r="F39" s="5">
        <f t="shared" si="9"/>
        <v>1021</v>
      </c>
      <c r="G39" s="5">
        <f t="shared" si="9"/>
        <v>281</v>
      </c>
      <c r="H39" s="5">
        <f t="shared" si="9"/>
        <v>740</v>
      </c>
      <c r="I39" s="5">
        <f t="shared" si="9"/>
        <v>150</v>
      </c>
      <c r="J39" s="5">
        <f t="shared" si="9"/>
        <v>15</v>
      </c>
      <c r="K39" s="5">
        <f t="shared" si="9"/>
        <v>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63" t="s">
        <v>1</v>
      </c>
      <c r="B40" s="64"/>
      <c r="C40" s="5">
        <f t="shared" ref="C40:P40" si="10">C24+C39</f>
        <v>62</v>
      </c>
      <c r="D40" s="5">
        <f t="shared" si="10"/>
        <v>1.1400000000000001</v>
      </c>
      <c r="E40" s="6">
        <f t="shared" si="10"/>
        <v>42.0059062676454</v>
      </c>
      <c r="F40" s="5">
        <f t="shared" si="10"/>
        <v>1795</v>
      </c>
      <c r="G40" s="5">
        <f t="shared" si="10"/>
        <v>531</v>
      </c>
      <c r="H40" s="5">
        <f t="shared" si="10"/>
        <v>1264</v>
      </c>
      <c r="I40" s="5">
        <f t="shared" si="10"/>
        <v>238</v>
      </c>
      <c r="J40" s="5">
        <f t="shared" si="10"/>
        <v>15</v>
      </c>
      <c r="K40" s="5">
        <f t="shared" si="10"/>
        <v>11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4" zoomScaleNormal="100" workbookViewId="0">
      <selection activeCell="V5" sqref="V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2" t="s">
        <v>156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81</v>
      </c>
      <c r="M4" s="94"/>
      <c r="N4" s="94"/>
      <c r="O4" s="94"/>
      <c r="P4" s="94"/>
      <c r="Q4" s="94"/>
      <c r="R4" s="127" t="s">
        <v>158</v>
      </c>
      <c r="S4" s="128"/>
      <c r="T4" s="129"/>
    </row>
    <row r="5" spans="1:20" ht="30" customHeight="1" x14ac:dyDescent="0.25">
      <c r="A5" s="130" t="s">
        <v>56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32"/>
      <c r="R6" s="110" t="s">
        <v>48</v>
      </c>
      <c r="S6" s="83" t="s">
        <v>100</v>
      </c>
      <c r="T6" s="86" t="s">
        <v>101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131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104</v>
      </c>
      <c r="T11" s="49" t="s">
        <v>105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1.6666666666666667</v>
      </c>
      <c r="F12" s="15">
        <f t="shared" si="2"/>
        <v>54</v>
      </c>
      <c r="G12" s="15">
        <v>9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104</v>
      </c>
      <c r="T12" s="49" t="s">
        <v>105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104</v>
      </c>
      <c r="T13" s="49" t="s">
        <v>105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104</v>
      </c>
      <c r="T14" s="49" t="s">
        <v>105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104</v>
      </c>
      <c r="T15" s="49" t="s">
        <v>105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121</v>
      </c>
      <c r="T16" s="49" t="s">
        <v>122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134</v>
      </c>
      <c r="T17" s="49" t="s">
        <v>135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/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136</v>
      </c>
      <c r="T18" s="49" t="s">
        <v>137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138</v>
      </c>
      <c r="T19" s="49" t="s">
        <v>139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113</v>
      </c>
      <c r="T20" s="49" t="s">
        <v>140</v>
      </c>
    </row>
    <row r="21" spans="1:20" ht="24.95" customHeight="1" thickBot="1" x14ac:dyDescent="0.3">
      <c r="A21" s="63" t="s">
        <v>74</v>
      </c>
      <c r="B21" s="64"/>
      <c r="C21" s="5">
        <f t="shared" ref="C21:P21" si="4">SUM(C11:C20)</f>
        <v>19</v>
      </c>
      <c r="D21" s="6">
        <f t="shared" si="4"/>
        <v>0.6</v>
      </c>
      <c r="E21" s="6">
        <f t="shared" si="4"/>
        <v>12.164615384615383</v>
      </c>
      <c r="F21" s="5">
        <f t="shared" si="4"/>
        <v>503</v>
      </c>
      <c r="G21" s="5">
        <f t="shared" si="4"/>
        <v>178</v>
      </c>
      <c r="H21" s="5">
        <f t="shared" si="4"/>
        <v>325</v>
      </c>
      <c r="I21" s="5">
        <f t="shared" si="4"/>
        <v>80</v>
      </c>
      <c r="J21" s="5">
        <f t="shared" si="4"/>
        <v>12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1.6666666666666667</v>
      </c>
      <c r="F22" s="15">
        <f t="shared" ref="F22:F29" si="7">G22+H22</f>
        <v>54</v>
      </c>
      <c r="G22" s="15">
        <v>9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104</v>
      </c>
      <c r="T22" s="49" t="s">
        <v>105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104</v>
      </c>
      <c r="T23" s="49" t="s">
        <v>105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127</v>
      </c>
      <c r="T24" s="49" t="s">
        <v>141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121</v>
      </c>
      <c r="T25" s="49" t="s">
        <v>122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142</v>
      </c>
      <c r="T26" s="49" t="s">
        <v>143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104</v>
      </c>
      <c r="T27" s="49" t="s">
        <v>105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131</v>
      </c>
      <c r="T28" s="49" t="s">
        <v>132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133</v>
      </c>
    </row>
    <row r="30" spans="1:20" ht="24.95" customHeight="1" thickBot="1" x14ac:dyDescent="0.3">
      <c r="A30" s="63" t="s">
        <v>66</v>
      </c>
      <c r="B30" s="64"/>
      <c r="C30" s="5">
        <f t="shared" ref="C30:P30" si="9">SUM(C22:C29)</f>
        <v>19</v>
      </c>
      <c r="D30" s="6">
        <f t="shared" si="9"/>
        <v>0.5</v>
      </c>
      <c r="E30" s="6">
        <f t="shared" si="9"/>
        <v>15.433333333333334</v>
      </c>
      <c r="F30" s="5">
        <f t="shared" si="9"/>
        <v>559</v>
      </c>
      <c r="G30" s="5">
        <f t="shared" si="9"/>
        <v>104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104</v>
      </c>
      <c r="T31" s="49" t="s">
        <v>105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104</v>
      </c>
      <c r="T32" s="49" t="s">
        <v>105</v>
      </c>
    </row>
    <row r="33" spans="1:20" ht="24.95" customHeight="1" thickBot="1" x14ac:dyDescent="0.3">
      <c r="A33" s="63" t="s">
        <v>65</v>
      </c>
      <c r="B33" s="64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63" t="s">
        <v>63</v>
      </c>
      <c r="B36" s="64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63" t="s">
        <v>102</v>
      </c>
      <c r="B37" s="64"/>
      <c r="C37" s="5">
        <f>C21+C30+C33</f>
        <v>60</v>
      </c>
      <c r="D37" s="5">
        <f t="shared" ref="D37:P37" si="12">D21+D30+D33</f>
        <v>1.1000000000000001</v>
      </c>
      <c r="E37" s="6">
        <f t="shared" si="12"/>
        <v>47.300329670329674</v>
      </c>
      <c r="F37" s="5">
        <f t="shared" si="12"/>
        <v>1665</v>
      </c>
      <c r="G37" s="5">
        <f t="shared" si="12"/>
        <v>345</v>
      </c>
      <c r="H37" s="5">
        <f t="shared" si="12"/>
        <v>1320</v>
      </c>
      <c r="I37" s="5">
        <f t="shared" si="12"/>
        <v>175</v>
      </c>
      <c r="J37" s="5">
        <f t="shared" si="12"/>
        <v>27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3:T3"/>
    <mergeCell ref="A2:T2"/>
    <mergeCell ref="R4:T4"/>
    <mergeCell ref="L5:Q5"/>
    <mergeCell ref="L4:Q4"/>
    <mergeCell ref="A5:K5"/>
    <mergeCell ref="A4:K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7" workbookViewId="0">
      <selection activeCell="W13" sqref="W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22" t="s">
        <v>159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97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96</v>
      </c>
      <c r="M4" s="94"/>
      <c r="N4" s="94"/>
      <c r="O4" s="94"/>
      <c r="P4" s="94"/>
      <c r="Q4" s="94"/>
      <c r="R4" s="124" t="s">
        <v>158</v>
      </c>
      <c r="S4" s="125"/>
      <c r="T4" s="126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32"/>
      <c r="R6" s="110" t="s">
        <v>48</v>
      </c>
      <c r="S6" s="83" t="s">
        <v>100</v>
      </c>
      <c r="T6" s="86" t="s">
        <v>101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131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95</v>
      </c>
      <c r="C11" s="14">
        <v>2</v>
      </c>
      <c r="D11" s="17">
        <f t="shared" ref="D11:D16" si="0">(J11+K11+M11+N11)*C11/F11</f>
        <v>0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145</v>
      </c>
      <c r="T11" s="61" t="s">
        <v>146</v>
      </c>
    </row>
    <row r="12" spans="1:20" s="28" customFormat="1" ht="24.95" customHeight="1" x14ac:dyDescent="0.25">
      <c r="A12" s="19">
        <v>2</v>
      </c>
      <c r="B12" s="18" t="s">
        <v>94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129</v>
      </c>
      <c r="T12" s="61" t="s">
        <v>130</v>
      </c>
    </row>
    <row r="13" spans="1:20" s="28" customFormat="1" ht="24.95" customHeight="1" x14ac:dyDescent="0.25">
      <c r="A13" s="19">
        <v>3</v>
      </c>
      <c r="B13" s="18" t="s">
        <v>93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147</v>
      </c>
      <c r="T13" s="61" t="s">
        <v>148</v>
      </c>
    </row>
    <row r="14" spans="1:20" s="28" customFormat="1" ht="24.95" customHeight="1" x14ac:dyDescent="0.25">
      <c r="A14" s="19">
        <v>4</v>
      </c>
      <c r="B14" s="18" t="s">
        <v>92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142</v>
      </c>
      <c r="T14" s="61" t="s">
        <v>143</v>
      </c>
    </row>
    <row r="15" spans="1:20" s="28" customFormat="1" ht="24.95" customHeight="1" x14ac:dyDescent="0.25">
      <c r="A15" s="19">
        <v>5</v>
      </c>
      <c r="B15" s="18" t="s">
        <v>91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149</v>
      </c>
      <c r="T15" s="61" t="s">
        <v>150</v>
      </c>
    </row>
    <row r="16" spans="1:20" s="28" customFormat="1" ht="24.95" customHeight="1" thickBot="1" x14ac:dyDescent="0.3">
      <c r="A16" s="19">
        <v>6</v>
      </c>
      <c r="B16" s="18" t="s">
        <v>87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63" t="s">
        <v>90</v>
      </c>
      <c r="B17" s="64"/>
      <c r="C17" s="5">
        <f t="shared" ref="C17:P17" si="4">SUM(C11:C16)</f>
        <v>11</v>
      </c>
      <c r="D17" s="6">
        <f t="shared" si="4"/>
        <v>0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0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103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133</v>
      </c>
    </row>
    <row r="19" spans="1:20" s="28" customFormat="1" ht="24.95" customHeight="1" x14ac:dyDescent="0.25">
      <c r="A19" s="19">
        <v>2</v>
      </c>
      <c r="B19" s="18" t="s">
        <v>89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136</v>
      </c>
      <c r="T19" s="61" t="s">
        <v>151</v>
      </c>
    </row>
    <row r="20" spans="1:20" ht="24.95" customHeight="1" x14ac:dyDescent="0.25">
      <c r="A20" s="19">
        <v>3</v>
      </c>
      <c r="B20" s="18" t="s">
        <v>88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87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86</v>
      </c>
      <c r="C22" s="14">
        <v>2</v>
      </c>
      <c r="D22" s="17">
        <f t="shared" si="5"/>
        <v>0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/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152</v>
      </c>
      <c r="T22" s="61" t="s">
        <v>153</v>
      </c>
    </row>
    <row r="23" spans="1:20" ht="24.95" customHeight="1" thickBot="1" x14ac:dyDescent="0.3">
      <c r="A23" s="19">
        <v>6</v>
      </c>
      <c r="B23" s="18" t="s">
        <v>85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129</v>
      </c>
      <c r="T23" s="61" t="s">
        <v>154</v>
      </c>
    </row>
    <row r="24" spans="1:20" ht="24.95" customHeight="1" thickBot="1" x14ac:dyDescent="0.3">
      <c r="A24" s="63" t="s">
        <v>84</v>
      </c>
      <c r="B24" s="64"/>
      <c r="C24" s="5">
        <f t="shared" ref="C24:P24" si="9">SUM(C18:C23)</f>
        <v>20</v>
      </c>
      <c r="D24" s="6">
        <f t="shared" si="9"/>
        <v>0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0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155</v>
      </c>
      <c r="T25" s="61" t="s">
        <v>105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155</v>
      </c>
      <c r="T26" s="59" t="s">
        <v>105</v>
      </c>
    </row>
    <row r="27" spans="1:20" ht="24.95" customHeight="1" thickBot="1" x14ac:dyDescent="0.3">
      <c r="A27" s="63" t="s">
        <v>65</v>
      </c>
      <c r="B27" s="64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63" t="s">
        <v>63</v>
      </c>
      <c r="B30" s="64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63" t="s">
        <v>144</v>
      </c>
      <c r="B31" s="64"/>
      <c r="C31" s="5">
        <f>C17+C24+C27</f>
        <v>58</v>
      </c>
      <c r="D31" s="6">
        <f t="shared" ref="D31:P31" si="12">D17+D24+D27</f>
        <v>0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0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83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  <mergeCell ref="A30:B30"/>
    <mergeCell ref="K9:K10"/>
    <mergeCell ref="L9:L10"/>
    <mergeCell ref="G9:G10"/>
    <mergeCell ref="I9:I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2024-04-12T13:12:26Z</dcterms:modified>
</cp:coreProperties>
</file>