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Na stronę Ramówki\"/>
    </mc:Choice>
  </mc:AlternateContent>
  <bookViews>
    <workbookView xWindow="0" yWindow="0" windowWidth="25200" windowHeight="11985"/>
  </bookViews>
  <sheets>
    <sheet name="I Rok Studiów" sheetId="1" r:id="rId1"/>
    <sheet name="II Rok Studiów" sheetId="2" r:id="rId2"/>
    <sheet name="III Rok Studiów" sheetId="3" r:id="rId3"/>
    <sheet name="IV Rok Studiów" sheetId="4" r:id="rId4"/>
    <sheet name="V Rok Studiów" sheetId="5" r:id="rId5"/>
    <sheet name="VI Rok Studiów" sheetId="6" r:id="rId6"/>
    <sheet name="Podsumowanie w przedmiotach" sheetId="7" r:id="rId7"/>
  </sheets>
  <definedNames>
    <definedName name="_xlnm.Print_Area" localSheetId="6">'Podsumowanie w przedmiotach'!$A$1:$E$96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3" l="1"/>
  <c r="B29" i="5" l="1"/>
  <c r="B28" i="5"/>
  <c r="B27" i="5"/>
  <c r="B26" i="5"/>
  <c r="B25" i="5" s="1"/>
  <c r="B24" i="5"/>
  <c r="B23" i="5"/>
  <c r="B22" i="5"/>
  <c r="B21" i="5"/>
  <c r="B18" i="5" s="1"/>
  <c r="B20" i="5"/>
  <c r="B19" i="5"/>
  <c r="B38" i="4"/>
  <c r="B35" i="4"/>
  <c r="B33" i="4" s="1"/>
  <c r="B36" i="4"/>
  <c r="B37" i="4"/>
  <c r="B42" i="4"/>
  <c r="B39" i="4" s="1"/>
  <c r="B41" i="4"/>
  <c r="B40" i="4"/>
  <c r="B15" i="4"/>
  <c r="B12" i="4" s="1"/>
  <c r="B14" i="4"/>
  <c r="B13" i="4"/>
  <c r="B11" i="3"/>
  <c r="B7" i="1"/>
  <c r="G44" i="1"/>
  <c r="E44" i="1"/>
  <c r="D44" i="1"/>
  <c r="C44" i="1"/>
  <c r="B4" i="1"/>
  <c r="B5" i="1"/>
  <c r="B6" i="1"/>
  <c r="B9" i="1"/>
  <c r="B10" i="1"/>
  <c r="B12" i="1"/>
  <c r="B13" i="1"/>
  <c r="B15" i="1"/>
  <c r="B16" i="1"/>
  <c r="B14" i="1"/>
  <c r="B18" i="1"/>
  <c r="B19" i="1"/>
  <c r="B21" i="1"/>
  <c r="B22" i="1"/>
  <c r="B23" i="1"/>
  <c r="B25" i="1"/>
  <c r="B26" i="1"/>
  <c r="B27" i="1"/>
  <c r="B28" i="1"/>
  <c r="B30" i="1"/>
  <c r="B31" i="1"/>
  <c r="B32" i="1"/>
  <c r="B34" i="1"/>
  <c r="B33" i="1" s="1"/>
  <c r="B36" i="1"/>
  <c r="B37" i="1"/>
  <c r="B38" i="1"/>
  <c r="B39" i="1"/>
  <c r="B40" i="1"/>
  <c r="B41" i="1"/>
  <c r="B42" i="1"/>
  <c r="B4" i="2"/>
  <c r="G76" i="2"/>
  <c r="E76" i="2"/>
  <c r="D76" i="2"/>
  <c r="C76" i="2"/>
  <c r="B3" i="2"/>
  <c r="B6" i="2"/>
  <c r="B7" i="2"/>
  <c r="B8" i="2"/>
  <c r="B10" i="2"/>
  <c r="B11" i="2"/>
  <c r="B12" i="2"/>
  <c r="B13" i="2"/>
  <c r="B14" i="2"/>
  <c r="B15" i="2"/>
  <c r="B16" i="2"/>
  <c r="B17" i="2"/>
  <c r="B18" i="2"/>
  <c r="B20" i="2"/>
  <c r="B21" i="2"/>
  <c r="B22" i="2"/>
  <c r="B23" i="2"/>
  <c r="B24" i="2"/>
  <c r="B25" i="2"/>
  <c r="B26" i="2"/>
  <c r="B27" i="2"/>
  <c r="B29" i="2"/>
  <c r="B30" i="2"/>
  <c r="B31" i="2"/>
  <c r="B32" i="2"/>
  <c r="B33" i="2"/>
  <c r="B34" i="2"/>
  <c r="B35" i="2"/>
  <c r="B36" i="2"/>
  <c r="B37" i="2"/>
  <c r="B38" i="2"/>
  <c r="B40" i="2"/>
  <c r="B41" i="2"/>
  <c r="B42" i="2"/>
  <c r="B43" i="2"/>
  <c r="B44" i="2"/>
  <c r="B45" i="2"/>
  <c r="B46" i="2"/>
  <c r="B47" i="2"/>
  <c r="B48" i="2"/>
  <c r="B50" i="2"/>
  <c r="B51" i="2"/>
  <c r="B49" i="2" s="1"/>
  <c r="B52" i="2"/>
  <c r="B53" i="2"/>
  <c r="B54" i="2"/>
  <c r="B55" i="2"/>
  <c r="B56" i="2"/>
  <c r="B57" i="2"/>
  <c r="B59" i="2"/>
  <c r="B60" i="2"/>
  <c r="B61" i="2"/>
  <c r="B62" i="2"/>
  <c r="B63" i="2"/>
  <c r="B64" i="2"/>
  <c r="B65" i="2"/>
  <c r="B66" i="2"/>
  <c r="B68" i="2"/>
  <c r="B67" i="2" s="1"/>
  <c r="B69" i="2"/>
  <c r="B70" i="2"/>
  <c r="B71" i="2"/>
  <c r="B72" i="2"/>
  <c r="B73" i="2"/>
  <c r="B74" i="2"/>
  <c r="B7" i="7"/>
  <c r="B25" i="7"/>
  <c r="B70" i="7"/>
  <c r="B80" i="7"/>
  <c r="B93" i="7"/>
  <c r="E13" i="7"/>
  <c r="E25" i="7"/>
  <c r="E56" i="7"/>
  <c r="E68" i="7"/>
  <c r="B95" i="7"/>
  <c r="E84" i="7"/>
  <c r="E87" i="7" s="1"/>
  <c r="B58" i="5"/>
  <c r="B37" i="5"/>
  <c r="B38" i="5"/>
  <c r="B39" i="5"/>
  <c r="B3" i="5"/>
  <c r="B4" i="5"/>
  <c r="B5" i="5"/>
  <c r="B7" i="5"/>
  <c r="B8" i="5"/>
  <c r="B9" i="5"/>
  <c r="B11" i="5"/>
  <c r="B10" i="5" s="1"/>
  <c r="B12" i="5"/>
  <c r="B13" i="5"/>
  <c r="B15" i="5"/>
  <c r="B16" i="5"/>
  <c r="B17" i="5"/>
  <c r="B30" i="5"/>
  <c r="B31" i="5"/>
  <c r="B33" i="5"/>
  <c r="B32" i="5" s="1"/>
  <c r="B34" i="5"/>
  <c r="B35" i="5"/>
  <c r="B42" i="5"/>
  <c r="B43" i="5"/>
  <c r="B44" i="5"/>
  <c r="B45" i="5"/>
  <c r="B46" i="5"/>
  <c r="B47" i="5"/>
  <c r="B48" i="5"/>
  <c r="B49" i="5"/>
  <c r="B50" i="5"/>
  <c r="B52" i="5"/>
  <c r="B51" i="5" s="1"/>
  <c r="B53" i="5"/>
  <c r="B54" i="5"/>
  <c r="B55" i="5"/>
  <c r="B56" i="5"/>
  <c r="B59" i="5"/>
  <c r="B57" i="5" s="1"/>
  <c r="B60" i="5"/>
  <c r="B61" i="5"/>
  <c r="G12" i="6"/>
  <c r="E12" i="6"/>
  <c r="D12" i="6"/>
  <c r="C12" i="6"/>
  <c r="B3" i="6"/>
  <c r="B4" i="6"/>
  <c r="B5" i="6"/>
  <c r="B2" i="6" s="1"/>
  <c r="B12" i="6" s="1"/>
  <c r="B6" i="6"/>
  <c r="B7" i="6"/>
  <c r="B8" i="6"/>
  <c r="B9" i="6"/>
  <c r="B10" i="6"/>
  <c r="G52" i="4"/>
  <c r="G53" i="3"/>
  <c r="G63" i="5"/>
  <c r="E63" i="5"/>
  <c r="D63" i="5"/>
  <c r="C63" i="5"/>
  <c r="E52" i="4"/>
  <c r="D52" i="4"/>
  <c r="C52" i="4"/>
  <c r="B50" i="4"/>
  <c r="B49" i="4"/>
  <c r="B48" i="4"/>
  <c r="B47" i="4"/>
  <c r="B45" i="4"/>
  <c r="B44" i="4"/>
  <c r="B43" i="4" s="1"/>
  <c r="B29" i="4"/>
  <c r="B32" i="4"/>
  <c r="B31" i="4"/>
  <c r="B30" i="4"/>
  <c r="B28" i="4"/>
  <c r="B27" i="4"/>
  <c r="B26" i="4"/>
  <c r="B25" i="4"/>
  <c r="B23" i="4" s="1"/>
  <c r="B24" i="4"/>
  <c r="B22" i="4"/>
  <c r="B21" i="4"/>
  <c r="B20" i="4"/>
  <c r="B19" i="4" s="1"/>
  <c r="B18" i="4"/>
  <c r="B17" i="4"/>
  <c r="B11" i="4"/>
  <c r="B10" i="4"/>
  <c r="B9" i="4" s="1"/>
  <c r="B8" i="4"/>
  <c r="B7" i="4"/>
  <c r="B6" i="4"/>
  <c r="B5" i="4" s="1"/>
  <c r="B4" i="4"/>
  <c r="B2" i="4" s="1"/>
  <c r="B3" i="4"/>
  <c r="E53" i="3"/>
  <c r="D53" i="3"/>
  <c r="C53" i="3"/>
  <c r="B29" i="3"/>
  <c r="B34" i="3"/>
  <c r="B35" i="3"/>
  <c r="B36" i="3"/>
  <c r="B51" i="3"/>
  <c r="B50" i="3"/>
  <c r="B49" i="3"/>
  <c r="B48" i="3"/>
  <c r="B46" i="3"/>
  <c r="B45" i="3"/>
  <c r="B43" i="3"/>
  <c r="B41" i="3"/>
  <c r="B40" i="3"/>
  <c r="B39" i="3"/>
  <c r="B38" i="3"/>
  <c r="B24" i="3"/>
  <c r="B25" i="3"/>
  <c r="B26" i="3"/>
  <c r="B27" i="3"/>
  <c r="B9" i="3"/>
  <c r="B22" i="3"/>
  <c r="B21" i="3"/>
  <c r="B20" i="3"/>
  <c r="B16" i="3"/>
  <c r="B14" i="3"/>
  <c r="B13" i="3"/>
  <c r="B12" i="3" s="1"/>
  <c r="B8" i="3"/>
  <c r="B7" i="3"/>
  <c r="B6" i="3"/>
  <c r="B5" i="3"/>
  <c r="B4" i="3"/>
  <c r="B3" i="3"/>
  <c r="B46" i="4"/>
  <c r="B16" i="4"/>
  <c r="B47" i="3" l="1"/>
  <c r="B11" i="1"/>
  <c r="B19" i="2"/>
  <c r="B14" i="5"/>
  <c r="B36" i="5"/>
  <c r="B63" i="5" s="1"/>
  <c r="B24" i="1"/>
  <c r="B15" i="3"/>
  <c r="B2" i="5"/>
  <c r="B9" i="2"/>
  <c r="B76" i="2" s="1"/>
  <c r="B29" i="1"/>
  <c r="B3" i="1"/>
  <c r="B52" i="4"/>
  <c r="B41" i="5"/>
  <c r="B39" i="2"/>
  <c r="B28" i="2"/>
  <c r="B5" i="2"/>
  <c r="B20" i="1"/>
  <c r="B23" i="3"/>
  <c r="B6" i="5"/>
  <c r="B58" i="2"/>
  <c r="B17" i="1"/>
  <c r="B8" i="1"/>
  <c r="B44" i="1" s="1"/>
  <c r="B28" i="3"/>
  <c r="B2" i="3"/>
  <c r="B42" i="3"/>
  <c r="B37" i="3"/>
  <c r="B53" i="3" l="1"/>
</calcChain>
</file>

<file path=xl/sharedStrings.xml><?xml version="1.0" encoding="utf-8"?>
<sst xmlns="http://schemas.openxmlformats.org/spreadsheetml/2006/main" count="772" uniqueCount="249">
  <si>
    <t>Nazwa modułu</t>
  </si>
  <si>
    <t>Godziny ogółem</t>
  </si>
  <si>
    <t>Ćwiczenia</t>
  </si>
  <si>
    <t>Seminaria</t>
  </si>
  <si>
    <t>Wykłady</t>
  </si>
  <si>
    <t>Kategoria ćwiczeń</t>
  </si>
  <si>
    <t>ECTS</t>
  </si>
  <si>
    <t>Zaliczenie/egzamin</t>
  </si>
  <si>
    <t>A</t>
  </si>
  <si>
    <t>Fizjologia</t>
  </si>
  <si>
    <t>Chemia</t>
  </si>
  <si>
    <t>Diagnostyka laboratoryjna</t>
  </si>
  <si>
    <t>B</t>
  </si>
  <si>
    <t>Podstawy biologii molekularnej</t>
  </si>
  <si>
    <t>Podstawy genetyki</t>
  </si>
  <si>
    <t>Podstawy biostatystyki i bioinformatyka</t>
  </si>
  <si>
    <t>Biofizyka</t>
  </si>
  <si>
    <t>Anatomia radiologiczna</t>
  </si>
  <si>
    <t>Historia medycyny, wielokulturowość</t>
  </si>
  <si>
    <t>Etyka lekarska</t>
  </si>
  <si>
    <t>Elementy deontologii</t>
  </si>
  <si>
    <t>Pierwsza pomoc z elementami pielęgnacyjnymi</t>
  </si>
  <si>
    <t>C</t>
  </si>
  <si>
    <t>Podstawy badania przedmiotowego</t>
  </si>
  <si>
    <t>Polityka zdrowotna</t>
  </si>
  <si>
    <t>Język angielski</t>
  </si>
  <si>
    <t>Fakultety</t>
  </si>
  <si>
    <t>Szkolenie BHP</t>
  </si>
  <si>
    <t>Szkolenie biblioteczne</t>
  </si>
  <si>
    <t>Szkolenie z praw i obowiązków studenta</t>
  </si>
  <si>
    <t>Praktyki wakacyjne</t>
  </si>
  <si>
    <t>Egzamin</t>
  </si>
  <si>
    <t>Zaliczenie</t>
  </si>
  <si>
    <t>4 egzaminy</t>
  </si>
  <si>
    <t>Test poziomujący</t>
  </si>
  <si>
    <t>Patofizjologia</t>
  </si>
  <si>
    <t>Mikrobiologia</t>
  </si>
  <si>
    <t>Parazytologia</t>
  </si>
  <si>
    <t>Podstawy immunologii</t>
  </si>
  <si>
    <t>Anatomia</t>
  </si>
  <si>
    <t>Biochemia</t>
  </si>
  <si>
    <t>Patomorfologia</t>
  </si>
  <si>
    <t>Diagnostyka obrazowa</t>
  </si>
  <si>
    <t>Nefrologia</t>
  </si>
  <si>
    <t>Endokrynologia</t>
  </si>
  <si>
    <t>Kardiologia</t>
  </si>
  <si>
    <t>Neurologia</t>
  </si>
  <si>
    <t>Okulistyka</t>
  </si>
  <si>
    <t>Audiologia</t>
  </si>
  <si>
    <t>Pulmonologia</t>
  </si>
  <si>
    <t>Gastroenterologia</t>
  </si>
  <si>
    <t>RKO z elementami symulacji medycznej</t>
  </si>
  <si>
    <t>Podstawy farmakologii</t>
  </si>
  <si>
    <t>3 egzaminy</t>
  </si>
  <si>
    <t>Podstawy profesjonalizmu</t>
  </si>
  <si>
    <t>Psychologia lekarska</t>
  </si>
  <si>
    <t>Socjologia medycyny</t>
  </si>
  <si>
    <t>Epidemiologia i zdrowie populacyjne z elementami higieny</t>
  </si>
  <si>
    <t>Ciąża i poród z elemenatmi obrazowania rozwoju</t>
  </si>
  <si>
    <t>Pierwsza pomoc z el. pielęgnacyjnymi</t>
  </si>
  <si>
    <t>Histologia z embriologią + cytofizjologia</t>
  </si>
  <si>
    <t>Patmorfologia</t>
  </si>
  <si>
    <t>Moduł "nauka"</t>
  </si>
  <si>
    <t>Razem</t>
  </si>
  <si>
    <t>Elementy profesjonalizmu</t>
  </si>
  <si>
    <t>Medycyna rodzinna</t>
  </si>
  <si>
    <t>System opieki zdrowotnej w Polsce</t>
  </si>
  <si>
    <t>Prawo w medycynie</t>
  </si>
  <si>
    <t>Medycyna ratunkowa</t>
  </si>
  <si>
    <t>Genetyka kliniczna</t>
  </si>
  <si>
    <t>Choroby wewnętrzne</t>
  </si>
  <si>
    <t>Pediatria</t>
  </si>
  <si>
    <t xml:space="preserve">Farmakologia i toksykologia </t>
  </si>
  <si>
    <t>Symulacja medyczna</t>
  </si>
  <si>
    <t>Chirurgia</t>
  </si>
  <si>
    <t>Wprowadzenie i elementy profesjonalizmu</t>
  </si>
  <si>
    <t>Ginekologia i położnictwo</t>
  </si>
  <si>
    <t>Immunologia - aspekty kliniczne</t>
  </si>
  <si>
    <t>Alergologia</t>
  </si>
  <si>
    <t>Dermatologia</t>
  </si>
  <si>
    <t>Reumatologia</t>
  </si>
  <si>
    <t>Zaburzenia odporności w pediatrii</t>
  </si>
  <si>
    <t>Badania naukowe</t>
  </si>
  <si>
    <t>Przygotowanie projektu badawczego</t>
  </si>
  <si>
    <t>Elementy biostatystyki w medycynie</t>
  </si>
  <si>
    <t>Praktyki wakacyjne (ch. wewnętrzne)</t>
  </si>
  <si>
    <t>Symulacje medyczne</t>
  </si>
  <si>
    <t>Choroby wewnętrzne z elementami transplantologii</t>
  </si>
  <si>
    <t>Pediatria z elementami transplantologii</t>
  </si>
  <si>
    <t>Neonatologia</t>
  </si>
  <si>
    <t>Chirurgia z elementami transplantologii</t>
  </si>
  <si>
    <t>Ortopedia i traumatologia z elementami rehabilitacji</t>
  </si>
  <si>
    <t>Ortopedia i traumatologia</t>
  </si>
  <si>
    <t>Rehabilitacja</t>
  </si>
  <si>
    <t>Choroby zakaźne, pasożytnicze i tropikalne z elementami wenerologii</t>
  </si>
  <si>
    <t>Choroby zakaźne</t>
  </si>
  <si>
    <t>Choroby pasożytnicze</t>
  </si>
  <si>
    <t>Wenerologia</t>
  </si>
  <si>
    <t>Onkologia</t>
  </si>
  <si>
    <t>Genetyka - nowotwory dziedziczne</t>
  </si>
  <si>
    <t>Farmakologia kliniczna</t>
  </si>
  <si>
    <t>Radioterapia i chemioterapia</t>
  </si>
  <si>
    <t>Medycyna paliatywna</t>
  </si>
  <si>
    <t>Medycyna nuklearna</t>
  </si>
  <si>
    <t>Ciąża a choroby cywilizacyjne</t>
  </si>
  <si>
    <t>Zdrowie publiczne</t>
  </si>
  <si>
    <t>Choroby wieku podeszłego</t>
  </si>
  <si>
    <t>Geriatria</t>
  </si>
  <si>
    <t>Symulacje medyczne z elementami medycyny ratunkowej</t>
  </si>
  <si>
    <t>Prowadzenie badań w projekcie naukowym</t>
  </si>
  <si>
    <t>Opisy przypadków z diagnostyką różnicową</t>
  </si>
  <si>
    <t>Praktyki wakacyjne (pediatria + chirurgia)</t>
  </si>
  <si>
    <t>Chirurgia z elementami technik chirurgicznych</t>
  </si>
  <si>
    <t>Anestezjologia i intensywna terapia</t>
  </si>
  <si>
    <t>Okulistyka z elementami optometrii</t>
  </si>
  <si>
    <t>Optometria</t>
  </si>
  <si>
    <t>Stany nagłe</t>
  </si>
  <si>
    <t>Obrazowanie w stanach nagłych</t>
  </si>
  <si>
    <t>Otolaryngologia</t>
  </si>
  <si>
    <t>Otolaryngologia dziecięca</t>
  </si>
  <si>
    <t>Audiologia i foniatria</t>
  </si>
  <si>
    <t>Umysł, mózg, zachowanie i rozwój</t>
  </si>
  <si>
    <t>Psychiatria z elementami psychologii klinicznej</t>
  </si>
  <si>
    <t>Psychiatria dziecięca z elementami psychologii klinicznej</t>
  </si>
  <si>
    <t>Neurologia dziecięca</t>
  </si>
  <si>
    <t>Neuroobrazowanie</t>
  </si>
  <si>
    <t>Neurofarmakologia</t>
  </si>
  <si>
    <t>Medycyna sądowa</t>
  </si>
  <si>
    <t>Choroby rzadkie</t>
  </si>
  <si>
    <t>Genetyczne uwarunkowania chorób rzadkich</t>
  </si>
  <si>
    <t>Choroby rzadkie w internie</t>
  </si>
  <si>
    <t>Choroby rzadkie w chirurgii</t>
  </si>
  <si>
    <t>Choroby rzadkie w ginekologii</t>
  </si>
  <si>
    <t>Choroby rzadkie w pediatrii</t>
  </si>
  <si>
    <t>Kliniczne aspekty hemostazy</t>
  </si>
  <si>
    <t>Hemostaza w chorobach wewnętrznych</t>
  </si>
  <si>
    <t>Hemostaza w pediatrii</t>
  </si>
  <si>
    <t>Hemostaza w chirurgii</t>
  </si>
  <si>
    <t>Hemostaza w ortopedii i traumatologii</t>
  </si>
  <si>
    <t>Hemostaza w ginekologii i położnictwie</t>
  </si>
  <si>
    <t>Hemostaza w neurologii</t>
  </si>
  <si>
    <t>Hemostaza w anestezjologii</t>
  </si>
  <si>
    <t>Praktyki wakacyjne (anestezjologia i intensywna terapia + ginekologia i położnictwo)</t>
  </si>
  <si>
    <t>Nazwa przedmiotu</t>
  </si>
  <si>
    <t>Psychiatria</t>
  </si>
  <si>
    <t>6 tygodni w specjalności wybranej przez studenta</t>
  </si>
  <si>
    <t>Praktyczne nauczanie kliniczne</t>
  </si>
  <si>
    <t>8 egzaminów</t>
  </si>
  <si>
    <t>Farmakologia i toksyklogia</t>
  </si>
  <si>
    <t>Chirurgia - wprowadzenie i elementy profesjonalizmu</t>
  </si>
  <si>
    <t>Ginekologia i położnictwo - wprowadzenie i elementy profesjonalizmu</t>
  </si>
  <si>
    <t>Choroby wewnętrzne - wprowadzenie i elementy profesjonalizmu</t>
  </si>
  <si>
    <t>Pediatria - wprowadzenie i elementy profesjonalizmu</t>
  </si>
  <si>
    <t>Prowadzenie badań w projekcie</t>
  </si>
  <si>
    <t>Przygotowanie opisu przypadku</t>
  </si>
  <si>
    <t>A. Nauki morfologiczne</t>
  </si>
  <si>
    <t>B. Naukowe podstawy medycyny</t>
  </si>
  <si>
    <t>C. Nauki Przedkliniczne</t>
  </si>
  <si>
    <t>D. Nauki behawioralne i społeczne</t>
  </si>
  <si>
    <t>E. Nauki kliniczne niezabiegowe</t>
  </si>
  <si>
    <t>F. Nauki kliniczne zabiegowe</t>
  </si>
  <si>
    <t>G. Prawne i organizacyjne aspekty medycyny</t>
  </si>
  <si>
    <t>Praktyczne nauczanie kliniczne (VI rok)</t>
  </si>
  <si>
    <t>Całkowita liczba godzin</t>
  </si>
  <si>
    <t>Liczba godzin wynikająca z Rozporządzenia MNiSW z dnia 9.05.2012</t>
  </si>
  <si>
    <t>SUMA</t>
  </si>
  <si>
    <t>PROTETYKA SŁUCHU</t>
  </si>
  <si>
    <t xml:space="preserve">Hemostaza w CHOROBACH ZABIEGOWYCH </t>
  </si>
  <si>
    <t>Hemostaza w chorobach NIEZABIEGOWYCH + POŁOŻNICTWO + PEDIATRIA</t>
  </si>
  <si>
    <t>Choroby pasożytnicze/tropikalne</t>
  </si>
  <si>
    <t>Chirurgia/traumatologii</t>
  </si>
  <si>
    <t>Biostatystyka/bioinformatyka</t>
  </si>
  <si>
    <t>zaliczenie</t>
  </si>
  <si>
    <t>Otolaryngologia z elementami audiologii I foniatrii ORAZ ONKOLOGII</t>
  </si>
  <si>
    <r>
      <t xml:space="preserve">Pediatria z elementami </t>
    </r>
    <r>
      <rPr>
        <sz val="11"/>
        <color theme="1"/>
        <rFont val="Czcionka tekstu podstawowego"/>
        <charset val="238"/>
      </rPr>
      <t>transplantologii</t>
    </r>
  </si>
  <si>
    <t xml:space="preserve">C </t>
  </si>
  <si>
    <t>I rok 2018/2019</t>
  </si>
  <si>
    <t>II rok 2019/2020</t>
  </si>
  <si>
    <t xml:space="preserve">Fizjologia i patofizjologia (cz. 2) </t>
  </si>
  <si>
    <t xml:space="preserve">Patogen i układ immunologiczny </t>
  </si>
  <si>
    <t>Homeostaza i metabolizm</t>
  </si>
  <si>
    <t xml:space="preserve">Mikrobiologia </t>
  </si>
  <si>
    <t xml:space="preserve">Parazytologia </t>
  </si>
  <si>
    <t xml:space="preserve">Podstawy immunologii </t>
  </si>
  <si>
    <t xml:space="preserve">Anatomia </t>
  </si>
  <si>
    <t xml:space="preserve">Histologia z cytofizjologią </t>
  </si>
  <si>
    <t xml:space="preserve">Biochemia </t>
  </si>
  <si>
    <t xml:space="preserve">Fizjologia </t>
  </si>
  <si>
    <t xml:space="preserve">Patofizjologia </t>
  </si>
  <si>
    <t xml:space="preserve">diagnostyka  w patologii </t>
  </si>
  <si>
    <t xml:space="preserve">Diagnostyka obrazowa </t>
  </si>
  <si>
    <t xml:space="preserve">Nefrologia </t>
  </si>
  <si>
    <t xml:space="preserve">Endokrynologia doc  </t>
  </si>
  <si>
    <t xml:space="preserve">Serce i układ krążenia </t>
  </si>
  <si>
    <t xml:space="preserve">Biofizyka </t>
  </si>
  <si>
    <t xml:space="preserve">Kardiologia </t>
  </si>
  <si>
    <t xml:space="preserve">Układ nerwowy i narządy zmysłów </t>
  </si>
  <si>
    <t xml:space="preserve">Neurologia </t>
  </si>
  <si>
    <t xml:space="preserve">Okulistyka </t>
  </si>
  <si>
    <t xml:space="preserve">Audiologia </t>
  </si>
  <si>
    <t>Oddychanie i drogi oddechowe</t>
  </si>
  <si>
    <t>diagnostyka  w patologii</t>
  </si>
  <si>
    <t>Układ pokarmowy</t>
  </si>
  <si>
    <t>Histologia z cytofizjologią</t>
  </si>
  <si>
    <t>Rozród</t>
  </si>
  <si>
    <t>RKO z elementami farmakologii</t>
  </si>
  <si>
    <t>Nauka</t>
  </si>
  <si>
    <t>Wprowadzenie do patomorfologii</t>
  </si>
  <si>
    <t>Chirurgia naczyniowa</t>
  </si>
  <si>
    <t>Chirurgia (transplantacje)</t>
  </si>
  <si>
    <t>Chirurgia urazowa</t>
  </si>
  <si>
    <t>WPROWADZENIE</t>
  </si>
  <si>
    <t>KARDIOLOGIA</t>
  </si>
  <si>
    <t>PULMONOLOGIA</t>
  </si>
  <si>
    <t>NEFROLOGIA</t>
  </si>
  <si>
    <t>Immunologia w stanach chorobowych</t>
  </si>
  <si>
    <t>Lekarz Pacjent Choroba - wprowadzenie do praktyki klinicznej</t>
  </si>
  <si>
    <t>Patomorfologia najczęstszych chorób</t>
  </si>
  <si>
    <t>Genetyczne podstawy najczęstszych chorób</t>
  </si>
  <si>
    <t>Farmakologia i toksykologia najczęstszych stanów chorobowych</t>
  </si>
  <si>
    <t>wprowadzenie do medycyny spersonalizowanej</t>
  </si>
  <si>
    <t>Choroby cywilizacyjne</t>
  </si>
  <si>
    <t>Radioterapia i chemioterapia Medycyna nuklearna</t>
  </si>
  <si>
    <t>Kliniczna DIAGNOSTYKA RÓŻNICOWA</t>
  </si>
  <si>
    <t>Anatomia prawidłowa (Prof. M. Bruska)</t>
  </si>
  <si>
    <t>Histologia z embriologią i elementami cytofizjologii (prof. M. Nowicki)</t>
  </si>
  <si>
    <t>Fizjologia (Prof. H. Krauss)</t>
  </si>
  <si>
    <t>Biochemia  (Prof. M. Iskra)</t>
  </si>
  <si>
    <t>Chemia (Prof. M. Iskra)</t>
  </si>
  <si>
    <t>Biochemia (dr hab. D. Formanowicz)</t>
  </si>
  <si>
    <t>Diagnostyka laboratoryjna (dr hab. D. Formanowicz)</t>
  </si>
  <si>
    <t>Podstawy biologii molekularnej (Prof. A. Mackiewicz)</t>
  </si>
  <si>
    <t>Podstawy genetyki (Prof. A. Mackiewicz)</t>
  </si>
  <si>
    <t>Podstawy biostatystyki i bioinformatyka Prof. J. Moczko</t>
  </si>
  <si>
    <t>Biofizyka Prof. L. Kubisz</t>
  </si>
  <si>
    <t>Diagnostyka obrazowa (dr hab. K. Katulska)</t>
  </si>
  <si>
    <t>Anatomia radiologiczna (dr hab. K. Katulska)</t>
  </si>
  <si>
    <t>Makro- i mikroskopowa budowa ciała (Prof. M. Nowicki)</t>
  </si>
  <si>
    <t>Podstawy fizjologii i patofizjologii (cz. 1) Prof. A. Bręborowicz</t>
  </si>
  <si>
    <t>Biochemia z elementami chemii  Prof. M. Iskra</t>
  </si>
  <si>
    <t>Diagnostyka laboratoryjna z elementami biochemii dr hab. D. Formanowicz</t>
  </si>
  <si>
    <t>Podstawy biologii molekularnej i genetyki (Prof. A. Mackiewicz)</t>
  </si>
  <si>
    <t>biostatystyka i bioinformatyka z elementami biofizyki Prof. J. Moczko</t>
  </si>
  <si>
    <t>Podstawy obrazowania w medycynie Dr hab. K. Katulska</t>
  </si>
  <si>
    <r>
      <t xml:space="preserve">Biofizyka </t>
    </r>
    <r>
      <rPr>
        <b/>
        <sz val="11"/>
        <rFont val="Czcionka tekstu podstawowego"/>
        <charset val="238"/>
      </rPr>
      <t>Prof. L. Kubisz</t>
    </r>
  </si>
  <si>
    <t>Wprowadzenie do medycyny dr hab. S. Cofta/ dr N. Bryl</t>
  </si>
  <si>
    <t>Wprowadzenie do opieki nad chorym dr hab. S. Cofta</t>
  </si>
  <si>
    <t>Komunikacja w medycynie z elementami promocji zdrowia Prof. J. Wysocki</t>
  </si>
  <si>
    <t>2 egzaminy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</si>
</sst>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name val="Czcionka tekstu podstawowego"/>
      <charset val="238"/>
    </font>
    <font>
      <sz val="9"/>
      <color theme="1"/>
      <name val="Czcionka tekstu podstawowego"/>
      <charset val="238"/>
    </font>
    <font>
      <b/>
      <sz val="8"/>
      <name val="Czcionka tekstu podstawowego"/>
      <charset val="238"/>
    </font>
    <font>
      <sz val="10"/>
      <name val="Czcionka tekstu podstawowego"/>
      <charset val="238"/>
    </font>
    <font>
      <b/>
      <sz val="9"/>
      <name val="Czcionka tekstu podstawowego"/>
      <charset val="238"/>
    </font>
    <font>
      <b/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3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2" borderId="0" xfId="0" applyFont="1" applyFill="1" applyAlignment="1">
      <alignment horizontal="center"/>
    </xf>
    <xf numFmtId="0" fontId="4" fillId="3" borderId="0" xfId="0" applyFont="1" applyFill="1"/>
    <xf numFmtId="0" fontId="6" fillId="0" borderId="0" xfId="0" applyFont="1" applyAlignment="1">
      <alignment horizontal="left" indent="3"/>
    </xf>
    <xf numFmtId="0" fontId="4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4" fillId="3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wrapText="1" indent="3"/>
    </xf>
    <xf numFmtId="0" fontId="4" fillId="2" borderId="0" xfId="0" applyFont="1" applyFill="1"/>
    <xf numFmtId="0" fontId="4" fillId="3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ill="1" applyAlignment="1">
      <alignment horizontal="left" indent="3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left" indent="3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5" fillId="4" borderId="0" xfId="0" applyFont="1" applyFill="1"/>
    <xf numFmtId="0" fontId="1" fillId="4" borderId="0" xfId="0" applyFont="1" applyFill="1" applyAlignment="1">
      <alignment horizontal="right"/>
    </xf>
    <xf numFmtId="0" fontId="6" fillId="0" borderId="0" xfId="0" applyFont="1" applyFill="1" applyAlignment="1">
      <alignment horizontal="left" indent="3"/>
    </xf>
    <xf numFmtId="0" fontId="6" fillId="0" borderId="0" xfId="0" applyFont="1"/>
    <xf numFmtId="0" fontId="4" fillId="4" borderId="0" xfId="0" applyFont="1" applyFill="1"/>
    <xf numFmtId="0" fontId="6" fillId="4" borderId="0" xfId="0" applyFont="1" applyFill="1" applyAlignment="1">
      <alignment horizontal="left" indent="3"/>
    </xf>
    <xf numFmtId="0" fontId="10" fillId="0" borderId="0" xfId="0" applyFont="1" applyAlignment="1">
      <alignment horizontal="right" indent="3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4" borderId="0" xfId="0" applyFill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indent="3"/>
    </xf>
    <xf numFmtId="0" fontId="4" fillId="4" borderId="1" xfId="0" applyFont="1" applyFill="1" applyBorder="1" applyAlignment="1">
      <alignment horizontal="right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left" indent="3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0" fontId="4" fillId="4" borderId="1" xfId="0" applyFont="1" applyFill="1" applyBorder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4" fillId="0" borderId="1" xfId="0" applyFont="1" applyBorder="1"/>
    <xf numFmtId="0" fontId="6" fillId="4" borderId="1" xfId="0" applyFont="1" applyFill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0" xfId="0" applyFont="1" applyFill="1"/>
    <xf numFmtId="0" fontId="15" fillId="3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0" fontId="3" fillId="4" borderId="0" xfId="0" applyFont="1" applyFill="1"/>
    <xf numFmtId="0" fontId="0" fillId="4" borderId="0" xfId="0" applyFill="1" applyAlignment="1">
      <alignment horizontal="left" indent="3"/>
    </xf>
    <xf numFmtId="0" fontId="4" fillId="0" borderId="0" xfId="0" applyFont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left" wrapText="1"/>
    </xf>
    <xf numFmtId="0" fontId="4" fillId="0" borderId="0" xfId="0" applyFont="1" applyAlignment="1">
      <alignment horizontal="right" indent="3"/>
    </xf>
    <xf numFmtId="0" fontId="6" fillId="0" borderId="0" xfId="0" applyFont="1" applyAlignment="1">
      <alignment horizontal="left"/>
    </xf>
  </cellXfs>
  <cellStyles count="41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zoomScale="150" zoomScaleNormal="150" zoomScalePageLayoutView="150" workbookViewId="0">
      <selection sqref="A1:H1"/>
    </sheetView>
  </sheetViews>
  <sheetFormatPr defaultColWidth="8.625" defaultRowHeight="15"/>
  <cols>
    <col min="1" max="1" width="64.5" style="65" customWidth="1"/>
    <col min="2" max="2" width="15.125" style="71" customWidth="1"/>
    <col min="3" max="4" width="9.5" style="71" customWidth="1"/>
    <col min="5" max="5" width="10" style="72" customWidth="1"/>
    <col min="6" max="6" width="13" style="72" customWidth="1"/>
    <col min="7" max="7" width="8.625" style="69"/>
    <col min="8" max="8" width="24.25" style="72" customWidth="1"/>
    <col min="9" max="9" width="8.625" style="12"/>
    <col min="10" max="10" width="25.5" style="12" customWidth="1"/>
    <col min="11" max="11" width="8.625" style="12"/>
  </cols>
  <sheetData>
    <row r="1" spans="1:11" ht="15" customHeight="1">
      <c r="A1" s="73" t="s">
        <v>176</v>
      </c>
      <c r="B1" s="74"/>
      <c r="C1" s="74"/>
      <c r="D1" s="74"/>
      <c r="E1" s="74"/>
      <c r="F1" s="74"/>
      <c r="G1" s="74"/>
      <c r="H1" s="75"/>
    </row>
    <row r="2" spans="1:11" s="1" customFormat="1">
      <c r="A2" s="60" t="s">
        <v>0</v>
      </c>
      <c r="B2" s="68" t="s">
        <v>1</v>
      </c>
      <c r="C2" s="68" t="s">
        <v>4</v>
      </c>
      <c r="D2" s="68" t="s">
        <v>3</v>
      </c>
      <c r="E2" s="68" t="s">
        <v>2</v>
      </c>
      <c r="F2" s="68" t="s">
        <v>5</v>
      </c>
      <c r="G2" s="68" t="s">
        <v>6</v>
      </c>
      <c r="H2" s="68" t="s">
        <v>7</v>
      </c>
      <c r="I2" s="11"/>
      <c r="J2" s="11"/>
      <c r="K2" s="11"/>
    </row>
    <row r="3" spans="1:11" s="3" customFormat="1">
      <c r="A3" s="78" t="s">
        <v>237</v>
      </c>
      <c r="B3" s="79">
        <f>SUM(B4:B5)</f>
        <v>185</v>
      </c>
      <c r="C3" s="79"/>
      <c r="D3" s="79"/>
      <c r="E3" s="80"/>
      <c r="F3" s="80"/>
      <c r="G3" s="79">
        <v>12</v>
      </c>
      <c r="H3" s="81"/>
      <c r="I3" s="51"/>
      <c r="J3" s="12"/>
      <c r="K3" s="12"/>
    </row>
    <row r="4" spans="1:11">
      <c r="A4" s="82" t="s">
        <v>224</v>
      </c>
      <c r="B4" s="83">
        <f>SUM(C4:E4)</f>
        <v>110</v>
      </c>
      <c r="C4" s="83">
        <v>32</v>
      </c>
      <c r="D4" s="83">
        <v>12</v>
      </c>
      <c r="E4" s="84">
        <v>66</v>
      </c>
      <c r="F4" s="84" t="s">
        <v>8</v>
      </c>
      <c r="G4" s="85">
        <v>7</v>
      </c>
      <c r="H4" s="81" t="s">
        <v>31</v>
      </c>
      <c r="I4" s="51"/>
    </row>
    <row r="5" spans="1:11">
      <c r="A5" s="82" t="s">
        <v>225</v>
      </c>
      <c r="B5" s="83">
        <f>SUM(C5:E5)</f>
        <v>75</v>
      </c>
      <c r="C5" s="83">
        <v>22</v>
      </c>
      <c r="D5" s="83">
        <v>7</v>
      </c>
      <c r="E5" s="84">
        <v>46</v>
      </c>
      <c r="F5" s="84" t="s">
        <v>8</v>
      </c>
      <c r="G5" s="85">
        <v>5</v>
      </c>
      <c r="H5" s="81" t="s">
        <v>31</v>
      </c>
      <c r="I5" s="51"/>
    </row>
    <row r="6" spans="1:11" s="3" customFormat="1">
      <c r="A6" s="78" t="s">
        <v>238</v>
      </c>
      <c r="B6" s="79">
        <f>SUM(B7:B7)</f>
        <v>50</v>
      </c>
      <c r="C6" s="79"/>
      <c r="D6" s="79"/>
      <c r="E6" s="80"/>
      <c r="F6" s="80"/>
      <c r="G6" s="79">
        <v>4</v>
      </c>
      <c r="H6" s="81" t="s">
        <v>32</v>
      </c>
      <c r="I6" s="51"/>
      <c r="J6" s="12"/>
      <c r="K6" s="12"/>
    </row>
    <row r="7" spans="1:11">
      <c r="A7" s="82" t="s">
        <v>226</v>
      </c>
      <c r="B7" s="83">
        <f>SUM(C7:E7)</f>
        <v>50</v>
      </c>
      <c r="C7" s="83">
        <v>12</v>
      </c>
      <c r="D7" s="83">
        <v>10</v>
      </c>
      <c r="E7" s="84">
        <v>28</v>
      </c>
      <c r="F7" s="84" t="s">
        <v>8</v>
      </c>
      <c r="G7" s="70"/>
      <c r="H7" s="84"/>
      <c r="I7" s="51"/>
    </row>
    <row r="8" spans="1:11" s="3" customFormat="1">
      <c r="A8" s="78" t="s">
        <v>239</v>
      </c>
      <c r="B8" s="79">
        <f>SUM(B9:B10)</f>
        <v>70</v>
      </c>
      <c r="C8" s="79"/>
      <c r="D8" s="79"/>
      <c r="E8" s="80"/>
      <c r="F8" s="80"/>
      <c r="G8" s="79">
        <v>5</v>
      </c>
      <c r="H8" s="81" t="s">
        <v>31</v>
      </c>
      <c r="I8" s="51"/>
    </row>
    <row r="9" spans="1:11" ht="14.25">
      <c r="A9" s="82" t="s">
        <v>227</v>
      </c>
      <c r="B9" s="83">
        <f>SUM(C9:E9)</f>
        <v>50</v>
      </c>
      <c r="C9" s="83">
        <v>13</v>
      </c>
      <c r="D9" s="83">
        <v>10</v>
      </c>
      <c r="E9" s="84">
        <v>27</v>
      </c>
      <c r="F9" s="84" t="s">
        <v>8</v>
      </c>
      <c r="G9" s="86">
        <v>3</v>
      </c>
      <c r="H9" s="84"/>
      <c r="I9" s="51"/>
    </row>
    <row r="10" spans="1:11" ht="14.25">
      <c r="A10" s="82" t="s">
        <v>228</v>
      </c>
      <c r="B10" s="83">
        <f>SUM(C10:E10)</f>
        <v>20</v>
      </c>
      <c r="C10" s="83">
        <v>5</v>
      </c>
      <c r="D10" s="83">
        <v>4</v>
      </c>
      <c r="E10" s="84">
        <v>11</v>
      </c>
      <c r="F10" s="84" t="s">
        <v>8</v>
      </c>
      <c r="G10" s="86">
        <v>2</v>
      </c>
      <c r="H10" s="84"/>
      <c r="I10" s="51"/>
    </row>
    <row r="11" spans="1:11">
      <c r="A11" s="87" t="s">
        <v>240</v>
      </c>
      <c r="B11" s="79">
        <f>SUM(B12:B13)</f>
        <v>55</v>
      </c>
      <c r="C11" s="88"/>
      <c r="D11" s="88"/>
      <c r="E11" s="89"/>
      <c r="F11" s="89"/>
      <c r="G11" s="79">
        <v>5</v>
      </c>
      <c r="H11" s="84"/>
      <c r="I11" s="51"/>
    </row>
    <row r="12" spans="1:11" ht="14.25">
      <c r="A12" s="82" t="s">
        <v>229</v>
      </c>
      <c r="B12" s="83">
        <f>SUM(C12:E12)</f>
        <v>30</v>
      </c>
      <c r="C12" s="83">
        <v>8</v>
      </c>
      <c r="D12" s="83">
        <v>6</v>
      </c>
      <c r="E12" s="84">
        <v>16</v>
      </c>
      <c r="F12" s="84" t="s">
        <v>8</v>
      </c>
      <c r="G12" s="90">
        <v>3</v>
      </c>
      <c r="H12" s="84"/>
      <c r="I12" s="51"/>
    </row>
    <row r="13" spans="1:11" ht="14.25">
      <c r="A13" s="82" t="s">
        <v>230</v>
      </c>
      <c r="B13" s="83">
        <f>SUM(C13:E13)</f>
        <v>25</v>
      </c>
      <c r="C13" s="83">
        <v>6</v>
      </c>
      <c r="D13" s="83">
        <v>7</v>
      </c>
      <c r="E13" s="84">
        <v>12</v>
      </c>
      <c r="F13" s="84" t="s">
        <v>175</v>
      </c>
      <c r="G13" s="90">
        <v>2</v>
      </c>
      <c r="H13" s="84"/>
      <c r="I13" s="51"/>
    </row>
    <row r="14" spans="1:11" s="3" customFormat="1">
      <c r="A14" s="87" t="s">
        <v>241</v>
      </c>
      <c r="B14" s="79">
        <f>SUM(B15,B16)</f>
        <v>40</v>
      </c>
      <c r="C14" s="79"/>
      <c r="D14" s="79"/>
      <c r="E14" s="80"/>
      <c r="F14" s="80"/>
      <c r="G14" s="79">
        <v>3</v>
      </c>
      <c r="H14" s="81" t="s">
        <v>32</v>
      </c>
      <c r="I14" s="51"/>
      <c r="J14" s="12"/>
      <c r="K14" s="12"/>
    </row>
    <row r="15" spans="1:11" ht="14.25">
      <c r="A15" s="82" t="s">
        <v>231</v>
      </c>
      <c r="B15" s="83">
        <f>SUM(C15:E15)</f>
        <v>30</v>
      </c>
      <c r="C15" s="83">
        <v>8</v>
      </c>
      <c r="D15" s="83">
        <v>6</v>
      </c>
      <c r="E15" s="84">
        <v>16</v>
      </c>
      <c r="F15" s="91" t="s">
        <v>8</v>
      </c>
      <c r="G15" s="92">
        <v>2</v>
      </c>
      <c r="H15" s="84"/>
      <c r="I15" s="51"/>
    </row>
    <row r="16" spans="1:11" ht="14.25">
      <c r="A16" s="82" t="s">
        <v>232</v>
      </c>
      <c r="B16" s="83">
        <f>SUM(C16:E16)</f>
        <v>10</v>
      </c>
      <c r="C16" s="83">
        <v>6</v>
      </c>
      <c r="D16" s="83">
        <v>0</v>
      </c>
      <c r="E16" s="84">
        <v>4</v>
      </c>
      <c r="F16" s="91" t="s">
        <v>12</v>
      </c>
      <c r="G16" s="92">
        <v>1</v>
      </c>
      <c r="H16" s="84"/>
      <c r="I16" s="51"/>
    </row>
    <row r="17" spans="1:11">
      <c r="A17" s="78" t="s">
        <v>242</v>
      </c>
      <c r="B17" s="79">
        <f>SUM(B18:B19)</f>
        <v>40</v>
      </c>
      <c r="C17" s="79"/>
      <c r="D17" s="79"/>
      <c r="E17" s="80"/>
      <c r="F17" s="93"/>
      <c r="G17" s="79">
        <v>3</v>
      </c>
      <c r="H17" s="81" t="s">
        <v>32</v>
      </c>
      <c r="I17" s="51"/>
    </row>
    <row r="18" spans="1:11">
      <c r="A18" s="82" t="s">
        <v>233</v>
      </c>
      <c r="B18" s="83">
        <f>SUM(C18:E18)</f>
        <v>30</v>
      </c>
      <c r="C18" s="83">
        <v>14</v>
      </c>
      <c r="D18" s="83">
        <v>0</v>
      </c>
      <c r="E18" s="84">
        <v>16</v>
      </c>
      <c r="F18" s="91" t="s">
        <v>22</v>
      </c>
      <c r="G18" s="70">
        <v>2</v>
      </c>
      <c r="H18" s="84"/>
      <c r="I18" s="51"/>
      <c r="J18"/>
      <c r="K18"/>
    </row>
    <row r="19" spans="1:11">
      <c r="A19" s="82" t="s">
        <v>234</v>
      </c>
      <c r="B19" s="83">
        <f>SUM(C19:E19)</f>
        <v>10</v>
      </c>
      <c r="C19" s="83">
        <v>2</v>
      </c>
      <c r="D19" s="83">
        <v>3</v>
      </c>
      <c r="E19" s="84">
        <v>5</v>
      </c>
      <c r="F19" s="91" t="s">
        <v>8</v>
      </c>
      <c r="G19" s="70">
        <v>1</v>
      </c>
      <c r="H19" s="84"/>
      <c r="I19" s="51"/>
      <c r="J19"/>
      <c r="K19"/>
    </row>
    <row r="20" spans="1:11">
      <c r="A20" s="78" t="s">
        <v>243</v>
      </c>
      <c r="B20" s="79">
        <f>SUM(B21:B23)</f>
        <v>50</v>
      </c>
      <c r="C20" s="79"/>
      <c r="D20" s="79"/>
      <c r="E20" s="80"/>
      <c r="F20" s="93"/>
      <c r="G20" s="79">
        <v>4</v>
      </c>
      <c r="H20" s="81" t="s">
        <v>31</v>
      </c>
      <c r="I20" s="51"/>
      <c r="J20"/>
      <c r="K20"/>
    </row>
    <row r="21" spans="1:11">
      <c r="A21" s="82" t="s">
        <v>244</v>
      </c>
      <c r="B21" s="83">
        <f>SUM(C21:E21)</f>
        <v>30</v>
      </c>
      <c r="C21" s="83">
        <v>8</v>
      </c>
      <c r="D21" s="83">
        <v>6</v>
      </c>
      <c r="E21" s="84">
        <v>16</v>
      </c>
      <c r="F21" s="91" t="s">
        <v>8</v>
      </c>
      <c r="G21" s="90">
        <v>2</v>
      </c>
      <c r="H21" s="84"/>
      <c r="I21" s="51"/>
      <c r="J21"/>
      <c r="K21"/>
    </row>
    <row r="22" spans="1:11" ht="14.25">
      <c r="A22" s="82" t="s">
        <v>235</v>
      </c>
      <c r="B22" s="83">
        <f>SUM(C22:E22)</f>
        <v>10</v>
      </c>
      <c r="C22" s="83">
        <v>2</v>
      </c>
      <c r="D22" s="83">
        <v>3</v>
      </c>
      <c r="E22" s="84">
        <v>5</v>
      </c>
      <c r="F22" s="91" t="s">
        <v>12</v>
      </c>
      <c r="G22" s="90">
        <v>1</v>
      </c>
      <c r="H22" s="84"/>
      <c r="I22" s="51"/>
      <c r="J22"/>
      <c r="K22"/>
    </row>
    <row r="23" spans="1:11" ht="14.25">
      <c r="A23" s="82" t="s">
        <v>236</v>
      </c>
      <c r="B23" s="83">
        <f>SUM(C23:E23)</f>
        <v>10</v>
      </c>
      <c r="C23" s="83">
        <v>2</v>
      </c>
      <c r="D23" s="83">
        <v>3</v>
      </c>
      <c r="E23" s="84">
        <v>5</v>
      </c>
      <c r="F23" s="91" t="s">
        <v>12</v>
      </c>
      <c r="G23" s="90">
        <v>1</v>
      </c>
      <c r="H23" s="84"/>
      <c r="I23" s="51"/>
      <c r="J23"/>
      <c r="K23"/>
    </row>
    <row r="24" spans="1:11">
      <c r="A24" s="78" t="s">
        <v>245</v>
      </c>
      <c r="B24" s="78">
        <f>SUM(B25:B28)</f>
        <v>80</v>
      </c>
      <c r="C24" s="78"/>
      <c r="D24" s="78"/>
      <c r="E24" s="93"/>
      <c r="F24" s="93"/>
      <c r="G24" s="78">
        <v>5</v>
      </c>
      <c r="H24" s="93" t="s">
        <v>32</v>
      </c>
      <c r="I24" s="51"/>
      <c r="J24"/>
      <c r="K24"/>
    </row>
    <row r="25" spans="1:11">
      <c r="A25" s="82" t="s">
        <v>18</v>
      </c>
      <c r="B25" s="94">
        <f>SUM(C25:E25)</f>
        <v>25</v>
      </c>
      <c r="C25" s="94">
        <v>10</v>
      </c>
      <c r="D25" s="94">
        <v>10</v>
      </c>
      <c r="E25" s="91">
        <v>5</v>
      </c>
      <c r="F25" s="91" t="s">
        <v>8</v>
      </c>
      <c r="G25" s="78">
        <v>1.5</v>
      </c>
      <c r="H25" s="91"/>
      <c r="I25" s="51"/>
      <c r="J25"/>
      <c r="K25"/>
    </row>
    <row r="26" spans="1:11">
      <c r="A26" s="82" t="s">
        <v>19</v>
      </c>
      <c r="B26" s="94">
        <f>SUM(C26:E26)</f>
        <v>20</v>
      </c>
      <c r="C26" s="94">
        <v>10</v>
      </c>
      <c r="D26" s="94">
        <v>6</v>
      </c>
      <c r="E26" s="91">
        <v>4</v>
      </c>
      <c r="F26" s="91" t="s">
        <v>8</v>
      </c>
      <c r="G26" s="78">
        <v>1.5</v>
      </c>
      <c r="H26" s="91"/>
      <c r="I26" s="51"/>
      <c r="J26"/>
      <c r="K26"/>
    </row>
    <row r="27" spans="1:11">
      <c r="A27" s="82" t="s">
        <v>20</v>
      </c>
      <c r="B27" s="94">
        <f>SUM(C27:E27)</f>
        <v>10</v>
      </c>
      <c r="C27" s="94">
        <v>10</v>
      </c>
      <c r="D27" s="94">
        <v>0</v>
      </c>
      <c r="E27" s="91">
        <v>0</v>
      </c>
      <c r="F27" s="91"/>
      <c r="G27" s="78">
        <v>0.5</v>
      </c>
      <c r="H27" s="91"/>
      <c r="I27" s="51"/>
      <c r="J27"/>
      <c r="K27"/>
    </row>
    <row r="28" spans="1:11">
      <c r="A28" s="82" t="s">
        <v>55</v>
      </c>
      <c r="B28" s="94">
        <f>SUM(C28:E28)</f>
        <v>25</v>
      </c>
      <c r="C28" s="94">
        <v>13</v>
      </c>
      <c r="D28" s="94">
        <v>7</v>
      </c>
      <c r="E28" s="91">
        <v>5</v>
      </c>
      <c r="F28" s="91" t="s">
        <v>8</v>
      </c>
      <c r="G28" s="78">
        <v>1.5</v>
      </c>
      <c r="H28" s="91"/>
      <c r="I28" s="51"/>
      <c r="J28"/>
      <c r="K28"/>
    </row>
    <row r="29" spans="1:11">
      <c r="A29" s="78" t="s">
        <v>246</v>
      </c>
      <c r="B29" s="78">
        <f>SUM(B30:B32)</f>
        <v>50</v>
      </c>
      <c r="C29" s="78"/>
      <c r="D29" s="78"/>
      <c r="E29" s="93"/>
      <c r="F29" s="93"/>
      <c r="G29" s="78">
        <v>3</v>
      </c>
      <c r="H29" s="93" t="s">
        <v>32</v>
      </c>
      <c r="I29" s="51"/>
      <c r="J29"/>
      <c r="K29"/>
    </row>
    <row r="30" spans="1:11" s="46" customFormat="1">
      <c r="A30" s="82" t="s">
        <v>21</v>
      </c>
      <c r="B30" s="78">
        <f>SUM(C30:E30)</f>
        <v>30</v>
      </c>
      <c r="C30" s="94">
        <v>6</v>
      </c>
      <c r="D30" s="94">
        <v>6</v>
      </c>
      <c r="E30" s="91">
        <v>18</v>
      </c>
      <c r="F30" s="91" t="s">
        <v>22</v>
      </c>
      <c r="G30" s="78">
        <v>2</v>
      </c>
      <c r="H30" s="91"/>
      <c r="I30" s="95"/>
    </row>
    <row r="31" spans="1:11" s="46" customFormat="1">
      <c r="A31" s="82" t="s">
        <v>23</v>
      </c>
      <c r="B31" s="94">
        <f>SUM(C31:E31)</f>
        <v>10</v>
      </c>
      <c r="C31" s="94">
        <v>2</v>
      </c>
      <c r="D31" s="94">
        <v>2</v>
      </c>
      <c r="E31" s="91">
        <v>6</v>
      </c>
      <c r="F31" s="91" t="s">
        <v>22</v>
      </c>
      <c r="G31" s="78">
        <v>0.5</v>
      </c>
      <c r="H31" s="91"/>
      <c r="I31" s="95"/>
    </row>
    <row r="32" spans="1:11" s="46" customFormat="1">
      <c r="A32" s="82" t="s">
        <v>54</v>
      </c>
      <c r="B32" s="94">
        <f>SUM(C32:E32)</f>
        <v>10</v>
      </c>
      <c r="C32" s="94">
        <v>5</v>
      </c>
      <c r="D32" s="94">
        <v>3</v>
      </c>
      <c r="E32" s="91">
        <v>2</v>
      </c>
      <c r="F32" s="91" t="s">
        <v>8</v>
      </c>
      <c r="G32" s="78">
        <v>0.5</v>
      </c>
      <c r="H32" s="91"/>
      <c r="I32" s="95"/>
    </row>
    <row r="33" spans="1:11" s="46" customFormat="1">
      <c r="A33" s="78" t="s">
        <v>247</v>
      </c>
      <c r="B33" s="78">
        <f>SUM(B34:B36)</f>
        <v>60</v>
      </c>
      <c r="C33" s="78"/>
      <c r="D33" s="78"/>
      <c r="E33" s="93"/>
      <c r="F33" s="93"/>
      <c r="G33" s="78">
        <v>4</v>
      </c>
      <c r="H33" s="93" t="s">
        <v>32</v>
      </c>
      <c r="I33" s="95"/>
    </row>
    <row r="34" spans="1:11" s="46" customFormat="1">
      <c r="A34" s="82" t="s">
        <v>56</v>
      </c>
      <c r="B34" s="94">
        <f t="shared" ref="B34:B42" si="0">SUM(C34:E34)</f>
        <v>20</v>
      </c>
      <c r="C34" s="94">
        <v>10</v>
      </c>
      <c r="D34" s="94">
        <v>6</v>
      </c>
      <c r="E34" s="91">
        <v>4</v>
      </c>
      <c r="F34" s="91" t="s">
        <v>8</v>
      </c>
      <c r="G34" s="78">
        <v>1</v>
      </c>
      <c r="H34" s="91"/>
      <c r="I34" s="95"/>
      <c r="J34" s="48"/>
      <c r="K34" s="48"/>
    </row>
    <row r="35" spans="1:11" s="46" customFormat="1">
      <c r="A35" s="82" t="s">
        <v>57</v>
      </c>
      <c r="B35" s="94">
        <v>30</v>
      </c>
      <c r="C35" s="94">
        <v>10</v>
      </c>
      <c r="D35" s="94">
        <v>10</v>
      </c>
      <c r="E35" s="91">
        <v>5</v>
      </c>
      <c r="F35" s="91" t="s">
        <v>8</v>
      </c>
      <c r="G35" s="78">
        <v>2</v>
      </c>
      <c r="H35" s="91"/>
      <c r="I35" s="95"/>
      <c r="J35" s="48"/>
      <c r="K35" s="48"/>
    </row>
    <row r="36" spans="1:11" s="46" customFormat="1">
      <c r="A36" s="82" t="s">
        <v>24</v>
      </c>
      <c r="B36" s="94">
        <f t="shared" si="0"/>
        <v>10</v>
      </c>
      <c r="C36" s="94">
        <v>4</v>
      </c>
      <c r="D36" s="94">
        <v>4</v>
      </c>
      <c r="E36" s="91">
        <v>2</v>
      </c>
      <c r="F36" s="91" t="s">
        <v>8</v>
      </c>
      <c r="G36" s="78">
        <v>1</v>
      </c>
      <c r="H36" s="91"/>
      <c r="I36" s="95"/>
      <c r="J36" s="48"/>
      <c r="K36" s="48"/>
    </row>
    <row r="37" spans="1:11">
      <c r="A37" s="87" t="s">
        <v>25</v>
      </c>
      <c r="B37" s="79">
        <f t="shared" si="0"/>
        <v>60</v>
      </c>
      <c r="C37" s="88"/>
      <c r="D37" s="88">
        <v>60</v>
      </c>
      <c r="E37" s="89"/>
      <c r="F37" s="89"/>
      <c r="G37" s="79">
        <v>4</v>
      </c>
      <c r="H37" s="81" t="s">
        <v>34</v>
      </c>
      <c r="I37" s="51"/>
    </row>
    <row r="38" spans="1:11">
      <c r="A38" s="87" t="s">
        <v>26</v>
      </c>
      <c r="B38" s="79">
        <f t="shared" si="0"/>
        <v>60</v>
      </c>
      <c r="C38" s="88"/>
      <c r="D38" s="88">
        <v>60</v>
      </c>
      <c r="E38" s="89"/>
      <c r="F38" s="89"/>
      <c r="G38" s="79">
        <v>4</v>
      </c>
      <c r="H38" s="81" t="s">
        <v>32</v>
      </c>
      <c r="I38" s="51"/>
    </row>
    <row r="39" spans="1:11">
      <c r="A39" s="87" t="s">
        <v>27</v>
      </c>
      <c r="B39" s="79">
        <f t="shared" si="0"/>
        <v>5</v>
      </c>
      <c r="C39" s="88">
        <v>5</v>
      </c>
      <c r="D39" s="88"/>
      <c r="E39" s="89"/>
      <c r="F39" s="89"/>
      <c r="G39" s="79"/>
      <c r="H39" s="81" t="s">
        <v>32</v>
      </c>
      <c r="I39" s="51"/>
    </row>
    <row r="40" spans="1:11">
      <c r="A40" s="87" t="s">
        <v>28</v>
      </c>
      <c r="B40" s="79">
        <f t="shared" si="0"/>
        <v>2</v>
      </c>
      <c r="C40" s="88"/>
      <c r="D40" s="88">
        <v>2</v>
      </c>
      <c r="E40" s="89"/>
      <c r="F40" s="89"/>
      <c r="G40" s="79"/>
      <c r="H40" s="81" t="s">
        <v>32</v>
      </c>
      <c r="I40" s="51"/>
    </row>
    <row r="41" spans="1:11">
      <c r="A41" s="87" t="s">
        <v>29</v>
      </c>
      <c r="B41" s="79">
        <f t="shared" si="0"/>
        <v>2</v>
      </c>
      <c r="C41" s="88">
        <v>2</v>
      </c>
      <c r="D41" s="88"/>
      <c r="E41" s="89"/>
      <c r="F41" s="89"/>
      <c r="G41" s="79"/>
      <c r="H41" s="81" t="s">
        <v>32</v>
      </c>
      <c r="I41" s="51"/>
    </row>
    <row r="42" spans="1:11">
      <c r="A42" s="87" t="s">
        <v>30</v>
      </c>
      <c r="B42" s="79">
        <f t="shared" si="0"/>
        <v>120</v>
      </c>
      <c r="C42" s="88"/>
      <c r="D42" s="88"/>
      <c r="E42" s="89">
        <v>120</v>
      </c>
      <c r="F42" s="89"/>
      <c r="G42" s="79">
        <v>4</v>
      </c>
      <c r="H42" s="81" t="s">
        <v>32</v>
      </c>
      <c r="I42" s="51"/>
    </row>
    <row r="43" spans="1:11">
      <c r="A43" s="94"/>
      <c r="B43" s="83"/>
      <c r="C43" s="83"/>
      <c r="D43" s="83"/>
      <c r="E43" s="84"/>
      <c r="F43" s="84"/>
      <c r="G43" s="70"/>
      <c r="H43" s="84"/>
      <c r="I43" s="51"/>
    </row>
    <row r="44" spans="1:11" s="10" customFormat="1">
      <c r="A44" s="64" t="s">
        <v>63</v>
      </c>
      <c r="B44" s="79">
        <f>SUM(B3,B6,B8,B11,B14,B17,B20,B24,B29,B33,B37,B38,B39,B40,B41,B42)</f>
        <v>929</v>
      </c>
      <c r="C44" s="83">
        <f>SUM(C4:C43)</f>
        <v>227</v>
      </c>
      <c r="D44" s="83">
        <f>SUM(D4:D43)</f>
        <v>253</v>
      </c>
      <c r="E44" s="84">
        <f>SUM(E4:E42)</f>
        <v>444</v>
      </c>
      <c r="F44" s="84"/>
      <c r="G44" s="70">
        <f>SUM(G3:G42)</f>
        <v>104</v>
      </c>
      <c r="H44" s="81" t="s">
        <v>33</v>
      </c>
      <c r="I44" s="51"/>
    </row>
    <row r="45" spans="1:11">
      <c r="A45" s="94"/>
      <c r="B45" s="83"/>
      <c r="C45" s="83"/>
      <c r="D45" s="83"/>
      <c r="E45" s="84"/>
      <c r="F45" s="84"/>
      <c r="G45" s="70"/>
      <c r="H45" s="84"/>
      <c r="I45" s="51"/>
    </row>
    <row r="46" spans="1:11">
      <c r="A46" s="94"/>
      <c r="B46" s="83"/>
      <c r="C46" s="83"/>
      <c r="D46" s="83"/>
      <c r="E46" s="84"/>
      <c r="F46" s="84"/>
      <c r="G46" s="70"/>
      <c r="H46" s="84"/>
      <c r="I46" s="51"/>
    </row>
    <row r="47" spans="1:11">
      <c r="A47" s="94"/>
      <c r="B47" s="83"/>
      <c r="C47" s="83"/>
      <c r="D47" s="83"/>
      <c r="E47" s="84"/>
      <c r="F47" s="84"/>
      <c r="G47" s="70"/>
      <c r="H47" s="84"/>
      <c r="I47" s="51"/>
    </row>
    <row r="48" spans="1:11">
      <c r="A48" s="94"/>
      <c r="B48" s="83"/>
      <c r="C48" s="83"/>
      <c r="D48" s="83"/>
      <c r="E48" s="84"/>
      <c r="F48" s="84"/>
      <c r="G48" s="70"/>
      <c r="H48" s="84"/>
      <c r="I48" s="51"/>
    </row>
    <row r="49" spans="1:9">
      <c r="A49" s="94"/>
      <c r="B49" s="83"/>
      <c r="C49" s="83"/>
      <c r="D49" s="83"/>
      <c r="E49" s="84"/>
      <c r="F49" s="84"/>
      <c r="G49" s="70"/>
      <c r="H49" s="84"/>
      <c r="I49" s="51"/>
    </row>
    <row r="50" spans="1:9">
      <c r="A50" s="94"/>
      <c r="B50" s="83"/>
      <c r="C50" s="83"/>
      <c r="D50" s="83"/>
      <c r="E50" s="84"/>
      <c r="F50" s="84"/>
      <c r="G50" s="70"/>
      <c r="H50" s="84"/>
      <c r="I50" s="51"/>
    </row>
    <row r="51" spans="1:9">
      <c r="A51" s="94"/>
      <c r="B51" s="83"/>
      <c r="C51" s="83"/>
      <c r="D51" s="83"/>
      <c r="E51" s="84"/>
      <c r="F51" s="84"/>
      <c r="G51" s="70"/>
      <c r="H51" s="84"/>
      <c r="I51" s="51"/>
    </row>
    <row r="52" spans="1:9">
      <c r="A52" s="94"/>
      <c r="B52" s="83"/>
      <c r="C52" s="83"/>
      <c r="D52" s="83"/>
      <c r="E52" s="84"/>
      <c r="F52" s="84"/>
      <c r="G52" s="70"/>
      <c r="H52" s="84"/>
      <c r="I52" s="51"/>
    </row>
    <row r="53" spans="1:9">
      <c r="A53" s="94"/>
      <c r="B53" s="83"/>
      <c r="C53" s="83"/>
      <c r="D53" s="83"/>
      <c r="E53" s="84"/>
      <c r="F53" s="84"/>
      <c r="G53" s="70"/>
      <c r="H53" s="84"/>
      <c r="I53" s="51"/>
    </row>
  </sheetData>
  <mergeCells count="1">
    <mergeCell ref="A1:H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58" zoomScale="150" zoomScaleNormal="150" zoomScalePageLayoutView="150" workbookViewId="0">
      <selection activeCell="K16" sqref="K16"/>
    </sheetView>
  </sheetViews>
  <sheetFormatPr defaultColWidth="8.625" defaultRowHeight="15"/>
  <cols>
    <col min="1" max="1" width="58.875" style="67" customWidth="1"/>
    <col min="2" max="2" width="17.5" customWidth="1"/>
    <col min="3" max="5" width="10.5" customWidth="1"/>
    <col min="6" max="6" width="18.5" customWidth="1"/>
    <col min="8" max="8" width="22.625" style="4" customWidth="1"/>
  </cols>
  <sheetData>
    <row r="1" spans="1:8" ht="15" customHeight="1">
      <c r="A1" s="76" t="s">
        <v>177</v>
      </c>
      <c r="B1" s="77"/>
      <c r="C1" s="77"/>
      <c r="D1" s="77"/>
      <c r="E1" s="77"/>
      <c r="F1" s="77"/>
      <c r="G1" s="77"/>
      <c r="H1" s="77"/>
    </row>
    <row r="2" spans="1:8" s="1" customFormat="1">
      <c r="A2" s="60" t="s">
        <v>0</v>
      </c>
      <c r="B2" s="5" t="s">
        <v>1</v>
      </c>
      <c r="C2" s="5" t="s">
        <v>4</v>
      </c>
      <c r="D2" s="5" t="s">
        <v>3</v>
      </c>
      <c r="E2" s="5" t="s">
        <v>2</v>
      </c>
      <c r="F2" s="5" t="s">
        <v>5</v>
      </c>
      <c r="G2" s="5" t="s">
        <v>6</v>
      </c>
      <c r="H2" s="5" t="s">
        <v>7</v>
      </c>
    </row>
    <row r="3" spans="1:8">
      <c r="A3" s="61" t="s">
        <v>178</v>
      </c>
      <c r="B3" s="6">
        <f>SUM(B4)</f>
        <v>45</v>
      </c>
      <c r="C3" s="6"/>
      <c r="D3" s="6"/>
      <c r="E3" s="6"/>
      <c r="F3" s="7"/>
      <c r="G3" s="6">
        <v>3</v>
      </c>
      <c r="H3" s="4" t="s">
        <v>31</v>
      </c>
    </row>
    <row r="4" spans="1:8">
      <c r="A4" s="63" t="s">
        <v>35</v>
      </c>
      <c r="B4">
        <f>SUM(C4:E4)</f>
        <v>45</v>
      </c>
      <c r="C4">
        <v>12</v>
      </c>
      <c r="D4">
        <v>10</v>
      </c>
      <c r="E4">
        <v>23</v>
      </c>
      <c r="F4" s="1" t="s">
        <v>8</v>
      </c>
      <c r="G4" s="3"/>
    </row>
    <row r="5" spans="1:8">
      <c r="A5" s="61" t="s">
        <v>179</v>
      </c>
      <c r="B5" s="6">
        <f>SUM(B6:B8)</f>
        <v>100</v>
      </c>
      <c r="C5" s="6"/>
      <c r="D5" s="6"/>
      <c r="E5" s="6"/>
      <c r="F5" s="7"/>
      <c r="G5" s="6">
        <v>8</v>
      </c>
      <c r="H5" s="4" t="s">
        <v>31</v>
      </c>
    </row>
    <row r="6" spans="1:8">
      <c r="A6" s="63" t="s">
        <v>181</v>
      </c>
      <c r="B6">
        <f>SUM(C6:E6)</f>
        <v>55</v>
      </c>
      <c r="C6">
        <v>17</v>
      </c>
      <c r="D6">
        <v>11</v>
      </c>
      <c r="E6">
        <v>27</v>
      </c>
      <c r="F6" s="1" t="s">
        <v>12</v>
      </c>
      <c r="G6" s="3"/>
    </row>
    <row r="7" spans="1:8">
      <c r="A7" s="63" t="s">
        <v>182</v>
      </c>
      <c r="B7">
        <f>SUM(C7:E7)</f>
        <v>25</v>
      </c>
      <c r="C7">
        <v>8</v>
      </c>
      <c r="D7">
        <v>5</v>
      </c>
      <c r="E7">
        <v>12</v>
      </c>
      <c r="F7" s="1" t="s">
        <v>12</v>
      </c>
      <c r="G7" s="3"/>
    </row>
    <row r="8" spans="1:8">
      <c r="A8" s="63" t="s">
        <v>183</v>
      </c>
      <c r="B8">
        <f>SUM(C8:E8)</f>
        <v>20</v>
      </c>
      <c r="C8">
        <v>10</v>
      </c>
      <c r="D8">
        <v>10</v>
      </c>
      <c r="E8">
        <v>0</v>
      </c>
      <c r="F8" s="1"/>
    </row>
    <row r="9" spans="1:8">
      <c r="A9" s="61" t="s">
        <v>180</v>
      </c>
      <c r="B9" s="6">
        <f>SUM(B10:B18)</f>
        <v>79</v>
      </c>
      <c r="C9" s="6"/>
      <c r="D9" s="6"/>
      <c r="E9" s="6"/>
      <c r="F9" s="7"/>
      <c r="G9" s="6">
        <v>6</v>
      </c>
      <c r="H9" s="4" t="s">
        <v>32</v>
      </c>
    </row>
    <row r="10" spans="1:8">
      <c r="A10" s="63" t="s">
        <v>184</v>
      </c>
      <c r="B10">
        <f t="shared" ref="B10:B18" si="0">SUM(C10:E10)</f>
        <v>5</v>
      </c>
      <c r="C10">
        <v>2</v>
      </c>
      <c r="E10">
        <v>3</v>
      </c>
      <c r="F10" s="1" t="s">
        <v>8</v>
      </c>
      <c r="G10" s="3"/>
    </row>
    <row r="11" spans="1:8">
      <c r="A11" s="63" t="s">
        <v>185</v>
      </c>
      <c r="B11">
        <f t="shared" si="0"/>
        <v>10</v>
      </c>
      <c r="C11">
        <v>4</v>
      </c>
      <c r="E11">
        <v>6</v>
      </c>
      <c r="F11" s="1" t="s">
        <v>8</v>
      </c>
      <c r="G11" s="3"/>
    </row>
    <row r="12" spans="1:8">
      <c r="A12" s="63" t="s">
        <v>186</v>
      </c>
      <c r="B12">
        <f t="shared" si="0"/>
        <v>15</v>
      </c>
      <c r="C12">
        <v>4</v>
      </c>
      <c r="D12">
        <v>4</v>
      </c>
      <c r="E12">
        <v>7</v>
      </c>
      <c r="F12" s="1" t="s">
        <v>8</v>
      </c>
    </row>
    <row r="13" spans="1:8">
      <c r="A13" s="63" t="s">
        <v>187</v>
      </c>
      <c r="B13">
        <f t="shared" si="0"/>
        <v>15</v>
      </c>
      <c r="C13">
        <v>4</v>
      </c>
      <c r="D13">
        <v>3</v>
      </c>
      <c r="E13">
        <v>8</v>
      </c>
      <c r="F13" s="1" t="s">
        <v>8</v>
      </c>
    </row>
    <row r="14" spans="1:8">
      <c r="A14" s="63" t="s">
        <v>188</v>
      </c>
      <c r="B14">
        <f t="shared" si="0"/>
        <v>10</v>
      </c>
      <c r="C14">
        <v>3</v>
      </c>
      <c r="D14">
        <v>2</v>
      </c>
      <c r="E14">
        <v>5</v>
      </c>
      <c r="F14" s="1" t="s">
        <v>8</v>
      </c>
    </row>
    <row r="15" spans="1:8">
      <c r="A15" s="63" t="s">
        <v>189</v>
      </c>
      <c r="B15">
        <f t="shared" si="0"/>
        <v>9</v>
      </c>
      <c r="C15">
        <v>2</v>
      </c>
      <c r="D15">
        <v>2</v>
      </c>
      <c r="E15">
        <v>5</v>
      </c>
      <c r="F15" s="1" t="s">
        <v>12</v>
      </c>
    </row>
    <row r="16" spans="1:8">
      <c r="A16" s="63" t="s">
        <v>190</v>
      </c>
      <c r="B16">
        <f t="shared" si="0"/>
        <v>5</v>
      </c>
      <c r="C16">
        <v>2</v>
      </c>
      <c r="E16">
        <v>3</v>
      </c>
      <c r="F16" s="1" t="s">
        <v>12</v>
      </c>
    </row>
    <row r="17" spans="1:8">
      <c r="A17" s="63" t="s">
        <v>191</v>
      </c>
      <c r="B17">
        <f t="shared" si="0"/>
        <v>5</v>
      </c>
      <c r="C17">
        <v>2</v>
      </c>
      <c r="E17">
        <v>3</v>
      </c>
      <c r="F17" s="1" t="s">
        <v>22</v>
      </c>
    </row>
    <row r="18" spans="1:8">
      <c r="A18" s="63" t="s">
        <v>192</v>
      </c>
      <c r="B18">
        <f t="shared" si="0"/>
        <v>5</v>
      </c>
      <c r="C18">
        <v>2</v>
      </c>
      <c r="E18">
        <v>3</v>
      </c>
      <c r="F18" s="1" t="s">
        <v>22</v>
      </c>
    </row>
    <row r="19" spans="1:8">
      <c r="A19" s="61" t="s">
        <v>193</v>
      </c>
      <c r="B19" s="6">
        <f>SUM(B20:B27)</f>
        <v>69</v>
      </c>
      <c r="C19" s="6"/>
      <c r="D19" s="6"/>
      <c r="E19" s="6"/>
      <c r="F19" s="7"/>
      <c r="G19" s="6">
        <v>5</v>
      </c>
      <c r="H19" s="4" t="s">
        <v>32</v>
      </c>
    </row>
    <row r="20" spans="1:8">
      <c r="A20" s="63" t="s">
        <v>184</v>
      </c>
      <c r="B20">
        <f t="shared" ref="B20:B27" si="1">SUM(C20:E20)</f>
        <v>10</v>
      </c>
      <c r="C20">
        <v>3</v>
      </c>
      <c r="D20">
        <v>1</v>
      </c>
      <c r="E20">
        <v>6</v>
      </c>
      <c r="F20" s="1" t="s">
        <v>8</v>
      </c>
      <c r="G20" s="3"/>
    </row>
    <row r="21" spans="1:8">
      <c r="A21" s="63" t="s">
        <v>185</v>
      </c>
      <c r="B21">
        <f t="shared" si="1"/>
        <v>5</v>
      </c>
      <c r="C21">
        <v>2</v>
      </c>
      <c r="E21">
        <v>3</v>
      </c>
      <c r="F21" s="1" t="s">
        <v>8</v>
      </c>
      <c r="G21" s="3"/>
    </row>
    <row r="22" spans="1:8">
      <c r="A22" s="63" t="s">
        <v>194</v>
      </c>
      <c r="B22">
        <f t="shared" si="1"/>
        <v>10</v>
      </c>
      <c r="C22">
        <v>3</v>
      </c>
      <c r="D22">
        <v>2</v>
      </c>
      <c r="E22">
        <v>5</v>
      </c>
      <c r="F22" s="1" t="s">
        <v>12</v>
      </c>
    </row>
    <row r="23" spans="1:8">
      <c r="A23" s="63" t="s">
        <v>187</v>
      </c>
      <c r="B23">
        <f t="shared" si="1"/>
        <v>15</v>
      </c>
      <c r="C23">
        <v>4</v>
      </c>
      <c r="D23">
        <v>3</v>
      </c>
      <c r="E23">
        <v>8</v>
      </c>
      <c r="F23" s="1" t="s">
        <v>8</v>
      </c>
    </row>
    <row r="24" spans="1:8">
      <c r="A24" s="63" t="s">
        <v>188</v>
      </c>
      <c r="B24">
        <f t="shared" si="1"/>
        <v>10</v>
      </c>
      <c r="C24">
        <v>3</v>
      </c>
      <c r="D24">
        <v>2</v>
      </c>
      <c r="E24">
        <v>5</v>
      </c>
      <c r="F24" s="1" t="s">
        <v>8</v>
      </c>
    </row>
    <row r="25" spans="1:8">
      <c r="A25" s="63" t="s">
        <v>189</v>
      </c>
      <c r="B25">
        <f t="shared" si="1"/>
        <v>9</v>
      </c>
      <c r="C25">
        <v>2</v>
      </c>
      <c r="D25">
        <v>2</v>
      </c>
      <c r="E25">
        <v>5</v>
      </c>
      <c r="F25" s="1" t="s">
        <v>12</v>
      </c>
    </row>
    <row r="26" spans="1:8">
      <c r="A26" s="63" t="s">
        <v>190</v>
      </c>
      <c r="B26">
        <f t="shared" si="1"/>
        <v>5</v>
      </c>
      <c r="C26">
        <v>2</v>
      </c>
      <c r="E26">
        <v>3</v>
      </c>
      <c r="F26" s="1" t="s">
        <v>12</v>
      </c>
    </row>
    <row r="27" spans="1:8">
      <c r="A27" s="63" t="s">
        <v>195</v>
      </c>
      <c r="B27">
        <f t="shared" si="1"/>
        <v>5</v>
      </c>
      <c r="C27">
        <v>2</v>
      </c>
      <c r="E27">
        <v>3</v>
      </c>
      <c r="F27" s="1" t="s">
        <v>22</v>
      </c>
    </row>
    <row r="28" spans="1:8">
      <c r="A28" s="61" t="s">
        <v>196</v>
      </c>
      <c r="B28" s="6">
        <f>SUM(B29:B38)</f>
        <v>79</v>
      </c>
      <c r="C28" s="6"/>
      <c r="D28" s="6"/>
      <c r="E28" s="6"/>
      <c r="F28" s="7"/>
      <c r="G28" s="6">
        <v>6</v>
      </c>
      <c r="H28" s="4" t="s">
        <v>32</v>
      </c>
    </row>
    <row r="29" spans="1:8">
      <c r="A29" s="63" t="s">
        <v>184</v>
      </c>
      <c r="B29">
        <f t="shared" ref="B29:B38" si="2">SUM(C29:E29)</f>
        <v>20</v>
      </c>
      <c r="C29">
        <v>6</v>
      </c>
      <c r="D29">
        <v>2</v>
      </c>
      <c r="E29">
        <v>12</v>
      </c>
      <c r="F29" s="1" t="s">
        <v>8</v>
      </c>
      <c r="G29" s="3"/>
    </row>
    <row r="30" spans="1:8">
      <c r="A30" s="63" t="s">
        <v>190</v>
      </c>
      <c r="B30">
        <f t="shared" si="2"/>
        <v>5</v>
      </c>
      <c r="C30">
        <v>2</v>
      </c>
      <c r="E30">
        <v>3</v>
      </c>
      <c r="F30" s="1" t="s">
        <v>8</v>
      </c>
      <c r="G30" s="3"/>
    </row>
    <row r="31" spans="1:8">
      <c r="A31" s="63" t="s">
        <v>185</v>
      </c>
      <c r="B31">
        <f t="shared" si="2"/>
        <v>10</v>
      </c>
      <c r="C31">
        <v>4</v>
      </c>
      <c r="E31">
        <v>6</v>
      </c>
      <c r="F31" s="1" t="s">
        <v>8</v>
      </c>
      <c r="G31" s="3"/>
    </row>
    <row r="32" spans="1:8">
      <c r="A32" s="63" t="s">
        <v>16</v>
      </c>
      <c r="B32">
        <f t="shared" si="2"/>
        <v>5</v>
      </c>
      <c r="C32">
        <v>2</v>
      </c>
      <c r="E32">
        <v>3</v>
      </c>
      <c r="F32" s="1" t="s">
        <v>12</v>
      </c>
    </row>
    <row r="33" spans="1:8">
      <c r="A33" s="63" t="s">
        <v>187</v>
      </c>
      <c r="B33">
        <f t="shared" si="2"/>
        <v>10</v>
      </c>
      <c r="C33">
        <v>3</v>
      </c>
      <c r="D33">
        <v>2</v>
      </c>
      <c r="E33">
        <v>5</v>
      </c>
      <c r="F33" s="1" t="s">
        <v>8</v>
      </c>
    </row>
    <row r="34" spans="1:8">
      <c r="A34" s="63" t="s">
        <v>188</v>
      </c>
      <c r="B34">
        <f t="shared" si="2"/>
        <v>5</v>
      </c>
      <c r="C34">
        <v>2</v>
      </c>
      <c r="E34">
        <v>3</v>
      </c>
      <c r="F34" s="1" t="s">
        <v>8</v>
      </c>
    </row>
    <row r="35" spans="1:8">
      <c r="A35" s="63" t="s">
        <v>189</v>
      </c>
      <c r="B35">
        <f t="shared" si="2"/>
        <v>9</v>
      </c>
      <c r="C35">
        <v>2</v>
      </c>
      <c r="D35">
        <v>2</v>
      </c>
      <c r="E35">
        <v>5</v>
      </c>
      <c r="F35" s="1" t="s">
        <v>12</v>
      </c>
    </row>
    <row r="36" spans="1:8">
      <c r="A36" s="63" t="s">
        <v>197</v>
      </c>
      <c r="B36">
        <f t="shared" si="2"/>
        <v>5</v>
      </c>
      <c r="C36">
        <v>2</v>
      </c>
      <c r="E36">
        <v>3</v>
      </c>
      <c r="F36" s="1" t="s">
        <v>22</v>
      </c>
    </row>
    <row r="37" spans="1:8">
      <c r="A37" s="63" t="s">
        <v>198</v>
      </c>
      <c r="B37">
        <f t="shared" si="2"/>
        <v>5</v>
      </c>
      <c r="C37">
        <v>2</v>
      </c>
      <c r="E37">
        <v>3</v>
      </c>
      <c r="F37" s="1" t="s">
        <v>22</v>
      </c>
    </row>
    <row r="38" spans="1:8">
      <c r="A38" s="63" t="s">
        <v>199</v>
      </c>
      <c r="B38">
        <f t="shared" si="2"/>
        <v>5</v>
      </c>
      <c r="C38">
        <v>2</v>
      </c>
      <c r="E38">
        <v>3</v>
      </c>
      <c r="F38" s="1" t="s">
        <v>22</v>
      </c>
    </row>
    <row r="39" spans="1:8">
      <c r="A39" s="61" t="s">
        <v>200</v>
      </c>
      <c r="B39" s="6">
        <f>SUM(B40:B48)</f>
        <v>64</v>
      </c>
      <c r="C39" s="6"/>
      <c r="D39" s="6"/>
      <c r="E39" s="6"/>
      <c r="F39" s="7"/>
      <c r="G39" s="6">
        <v>5</v>
      </c>
      <c r="H39" s="4" t="s">
        <v>32</v>
      </c>
    </row>
    <row r="40" spans="1:8">
      <c r="A40" s="63" t="s">
        <v>184</v>
      </c>
      <c r="B40">
        <f t="shared" ref="B40:B48" si="3">SUM(C40:E40)</f>
        <v>10</v>
      </c>
      <c r="C40">
        <v>3</v>
      </c>
      <c r="D40">
        <v>1</v>
      </c>
      <c r="E40">
        <v>6</v>
      </c>
      <c r="F40" s="1" t="s">
        <v>8</v>
      </c>
      <c r="G40" s="3"/>
    </row>
    <row r="41" spans="1:8">
      <c r="A41" s="63" t="s">
        <v>190</v>
      </c>
      <c r="B41">
        <f t="shared" si="3"/>
        <v>5</v>
      </c>
      <c r="C41">
        <v>2</v>
      </c>
      <c r="E41">
        <v>3</v>
      </c>
      <c r="F41" s="1" t="s">
        <v>8</v>
      </c>
      <c r="G41" s="3"/>
    </row>
    <row r="42" spans="1:8">
      <c r="A42" s="63" t="s">
        <v>185</v>
      </c>
      <c r="B42">
        <f t="shared" si="3"/>
        <v>5</v>
      </c>
      <c r="C42">
        <v>2</v>
      </c>
      <c r="E42">
        <v>3</v>
      </c>
      <c r="F42" s="1" t="s">
        <v>8</v>
      </c>
      <c r="G42" s="3"/>
    </row>
    <row r="43" spans="1:8">
      <c r="A43" s="63" t="s">
        <v>186</v>
      </c>
      <c r="B43">
        <f t="shared" si="3"/>
        <v>10</v>
      </c>
      <c r="C43">
        <v>3</v>
      </c>
      <c r="D43">
        <v>2</v>
      </c>
      <c r="E43">
        <v>5</v>
      </c>
      <c r="F43" s="1" t="s">
        <v>8</v>
      </c>
      <c r="G43" s="3"/>
    </row>
    <row r="44" spans="1:8">
      <c r="A44" s="63" t="s">
        <v>16</v>
      </c>
      <c r="B44">
        <f t="shared" si="3"/>
        <v>5</v>
      </c>
      <c r="C44">
        <v>2</v>
      </c>
      <c r="E44">
        <v>3</v>
      </c>
      <c r="F44" s="1" t="s">
        <v>12</v>
      </c>
    </row>
    <row r="45" spans="1:8">
      <c r="A45" s="63" t="s">
        <v>9</v>
      </c>
      <c r="B45">
        <f t="shared" si="3"/>
        <v>10</v>
      </c>
      <c r="C45">
        <v>3</v>
      </c>
      <c r="D45">
        <v>2</v>
      </c>
      <c r="E45">
        <v>5</v>
      </c>
      <c r="F45" s="1" t="s">
        <v>8</v>
      </c>
    </row>
    <row r="46" spans="1:8">
      <c r="A46" s="63" t="s">
        <v>35</v>
      </c>
      <c r="B46">
        <f t="shared" si="3"/>
        <v>5</v>
      </c>
      <c r="C46">
        <v>2</v>
      </c>
      <c r="E46">
        <v>3</v>
      </c>
      <c r="F46" s="1" t="s">
        <v>8</v>
      </c>
    </row>
    <row r="47" spans="1:8">
      <c r="A47" s="63" t="s">
        <v>201</v>
      </c>
      <c r="B47">
        <f t="shared" si="3"/>
        <v>9</v>
      </c>
      <c r="C47">
        <v>2</v>
      </c>
      <c r="D47">
        <v>2</v>
      </c>
      <c r="E47">
        <v>5</v>
      </c>
      <c r="F47" s="1" t="s">
        <v>12</v>
      </c>
    </row>
    <row r="48" spans="1:8">
      <c r="A48" s="63" t="s">
        <v>49</v>
      </c>
      <c r="B48">
        <f t="shared" si="3"/>
        <v>5</v>
      </c>
      <c r="C48">
        <v>2</v>
      </c>
      <c r="E48">
        <v>3</v>
      </c>
      <c r="F48" s="1" t="s">
        <v>22</v>
      </c>
    </row>
    <row r="49" spans="1:8">
      <c r="A49" s="61" t="s">
        <v>202</v>
      </c>
      <c r="B49" s="6">
        <f>SUM(B50:B57)</f>
        <v>74</v>
      </c>
      <c r="C49" s="6"/>
      <c r="D49" s="6"/>
      <c r="E49" s="6"/>
      <c r="F49" s="7"/>
      <c r="G49" s="6">
        <v>6</v>
      </c>
      <c r="H49" s="4" t="s">
        <v>32</v>
      </c>
    </row>
    <row r="50" spans="1:8">
      <c r="A50" s="63" t="s">
        <v>39</v>
      </c>
      <c r="B50">
        <f t="shared" ref="B50:B57" si="4">SUM(C50:E50)</f>
        <v>15</v>
      </c>
      <c r="C50">
        <v>6</v>
      </c>
      <c r="E50">
        <v>9</v>
      </c>
      <c r="F50" s="1" t="s">
        <v>8</v>
      </c>
      <c r="G50" s="3"/>
    </row>
    <row r="51" spans="1:8">
      <c r="A51" s="63" t="s">
        <v>42</v>
      </c>
      <c r="B51">
        <f t="shared" si="4"/>
        <v>5</v>
      </c>
      <c r="C51">
        <v>2</v>
      </c>
      <c r="E51">
        <v>3</v>
      </c>
      <c r="F51" s="1" t="s">
        <v>8</v>
      </c>
      <c r="G51" s="3"/>
    </row>
    <row r="52" spans="1:8">
      <c r="A52" s="63" t="s">
        <v>203</v>
      </c>
      <c r="B52">
        <f t="shared" si="4"/>
        <v>15</v>
      </c>
      <c r="C52">
        <v>6</v>
      </c>
      <c r="E52">
        <v>9</v>
      </c>
      <c r="F52" s="1" t="s">
        <v>8</v>
      </c>
      <c r="G52" s="3"/>
    </row>
    <row r="53" spans="1:8">
      <c r="A53" s="63" t="s">
        <v>186</v>
      </c>
      <c r="B53">
        <f t="shared" si="4"/>
        <v>10</v>
      </c>
      <c r="C53">
        <v>3</v>
      </c>
      <c r="D53">
        <v>2</v>
      </c>
      <c r="E53">
        <v>5</v>
      </c>
      <c r="F53" s="1" t="s">
        <v>8</v>
      </c>
      <c r="G53" s="3"/>
    </row>
    <row r="54" spans="1:8">
      <c r="A54" s="63" t="s">
        <v>9</v>
      </c>
      <c r="B54">
        <f t="shared" si="4"/>
        <v>10</v>
      </c>
      <c r="C54">
        <v>3</v>
      </c>
      <c r="D54">
        <v>2</v>
      </c>
      <c r="E54">
        <v>5</v>
      </c>
      <c r="F54" s="1" t="s">
        <v>8</v>
      </c>
    </row>
    <row r="55" spans="1:8">
      <c r="A55" s="63" t="s">
        <v>35</v>
      </c>
      <c r="B55">
        <f t="shared" si="4"/>
        <v>5</v>
      </c>
      <c r="C55">
        <v>2</v>
      </c>
      <c r="E55">
        <v>3</v>
      </c>
      <c r="F55" s="1" t="s">
        <v>8</v>
      </c>
    </row>
    <row r="56" spans="1:8">
      <c r="A56" s="63" t="s">
        <v>201</v>
      </c>
      <c r="B56">
        <f t="shared" si="4"/>
        <v>9</v>
      </c>
      <c r="C56">
        <v>2</v>
      </c>
      <c r="D56">
        <v>2</v>
      </c>
      <c r="E56">
        <v>5</v>
      </c>
      <c r="F56" s="1" t="s">
        <v>12</v>
      </c>
    </row>
    <row r="57" spans="1:8">
      <c r="A57" s="63" t="s">
        <v>50</v>
      </c>
      <c r="B57">
        <f t="shared" si="4"/>
        <v>5</v>
      </c>
      <c r="C57">
        <v>2</v>
      </c>
      <c r="E57">
        <v>3</v>
      </c>
      <c r="F57" s="1" t="s">
        <v>22</v>
      </c>
    </row>
    <row r="58" spans="1:8">
      <c r="A58" s="61" t="s">
        <v>204</v>
      </c>
      <c r="B58" s="6">
        <f>SUM(B59:B66)</f>
        <v>69</v>
      </c>
      <c r="C58" s="6"/>
      <c r="D58" s="6"/>
      <c r="E58" s="6"/>
      <c r="F58" s="7"/>
      <c r="G58" s="6">
        <v>6</v>
      </c>
      <c r="H58" s="4" t="s">
        <v>32</v>
      </c>
    </row>
    <row r="59" spans="1:8">
      <c r="A59" s="63" t="s">
        <v>39</v>
      </c>
      <c r="B59">
        <f t="shared" ref="B59:B66" si="5">SUM(C59:E59)</f>
        <v>10</v>
      </c>
      <c r="C59">
        <v>3</v>
      </c>
      <c r="D59">
        <v>1</v>
      </c>
      <c r="E59">
        <v>6</v>
      </c>
      <c r="F59" s="1" t="s">
        <v>8</v>
      </c>
      <c r="G59" s="3"/>
    </row>
    <row r="60" spans="1:8">
      <c r="A60" s="63" t="s">
        <v>42</v>
      </c>
      <c r="B60">
        <f t="shared" si="5"/>
        <v>5</v>
      </c>
      <c r="C60">
        <v>2</v>
      </c>
      <c r="E60">
        <v>3</v>
      </c>
      <c r="F60" s="1" t="s">
        <v>8</v>
      </c>
      <c r="G60" s="3"/>
    </row>
    <row r="61" spans="1:8">
      <c r="A61" s="63" t="s">
        <v>203</v>
      </c>
      <c r="B61">
        <f t="shared" si="5"/>
        <v>10</v>
      </c>
      <c r="C61">
        <v>4</v>
      </c>
      <c r="E61">
        <v>6</v>
      </c>
      <c r="F61" s="1" t="s">
        <v>8</v>
      </c>
      <c r="G61" s="3"/>
    </row>
    <row r="62" spans="1:8">
      <c r="A62" s="63" t="s">
        <v>40</v>
      </c>
      <c r="B62">
        <f t="shared" si="5"/>
        <v>5</v>
      </c>
      <c r="C62">
        <v>2</v>
      </c>
      <c r="E62">
        <v>3</v>
      </c>
      <c r="F62" s="1" t="s">
        <v>8</v>
      </c>
      <c r="G62" s="3"/>
    </row>
    <row r="63" spans="1:8">
      <c r="A63" s="63" t="s">
        <v>9</v>
      </c>
      <c r="B63">
        <f t="shared" si="5"/>
        <v>10</v>
      </c>
      <c r="C63">
        <v>3</v>
      </c>
      <c r="D63">
        <v>2</v>
      </c>
      <c r="E63">
        <v>5</v>
      </c>
      <c r="F63" s="1" t="s">
        <v>8</v>
      </c>
    </row>
    <row r="64" spans="1:8">
      <c r="A64" s="63" t="s">
        <v>35</v>
      </c>
      <c r="B64">
        <f t="shared" si="5"/>
        <v>5</v>
      </c>
      <c r="C64">
        <v>2</v>
      </c>
      <c r="E64">
        <v>3</v>
      </c>
      <c r="F64" s="1" t="s">
        <v>8</v>
      </c>
    </row>
    <row r="65" spans="1:8">
      <c r="A65" s="63" t="s">
        <v>201</v>
      </c>
      <c r="B65">
        <f t="shared" si="5"/>
        <v>9</v>
      </c>
      <c r="C65">
        <v>2</v>
      </c>
      <c r="D65">
        <v>2</v>
      </c>
      <c r="E65">
        <v>5</v>
      </c>
      <c r="F65" s="1" t="s">
        <v>12</v>
      </c>
    </row>
    <row r="66" spans="1:8">
      <c r="A66" s="63" t="s">
        <v>58</v>
      </c>
      <c r="B66">
        <f t="shared" si="5"/>
        <v>15</v>
      </c>
      <c r="C66">
        <v>2</v>
      </c>
      <c r="D66">
        <v>3</v>
      </c>
      <c r="E66">
        <v>10</v>
      </c>
      <c r="F66" s="1" t="s">
        <v>12</v>
      </c>
    </row>
    <row r="67" spans="1:8">
      <c r="A67" s="61" t="s">
        <v>205</v>
      </c>
      <c r="B67" s="6">
        <f>SUM(B68:B69)</f>
        <v>45</v>
      </c>
      <c r="C67" s="6"/>
      <c r="D67" s="6"/>
      <c r="E67" s="6"/>
      <c r="F67" s="7"/>
      <c r="G67" s="6">
        <v>3</v>
      </c>
      <c r="H67" s="4" t="s">
        <v>32</v>
      </c>
    </row>
    <row r="68" spans="1:8">
      <c r="A68" s="63" t="s">
        <v>51</v>
      </c>
      <c r="B68">
        <f t="shared" ref="B68:B74" si="6">SUM(C68:E68)</f>
        <v>35</v>
      </c>
      <c r="C68">
        <v>6</v>
      </c>
      <c r="D68">
        <v>6</v>
      </c>
      <c r="E68">
        <v>23</v>
      </c>
      <c r="F68" s="1" t="s">
        <v>22</v>
      </c>
      <c r="G68" s="3"/>
    </row>
    <row r="69" spans="1:8">
      <c r="A69" s="63" t="s">
        <v>52</v>
      </c>
      <c r="B69">
        <f t="shared" si="6"/>
        <v>10</v>
      </c>
      <c r="C69">
        <v>3</v>
      </c>
      <c r="D69">
        <v>2</v>
      </c>
      <c r="E69">
        <v>5</v>
      </c>
      <c r="F69" s="1" t="s">
        <v>8</v>
      </c>
      <c r="G69" s="3"/>
    </row>
    <row r="70" spans="1:8" s="46" customFormat="1">
      <c r="A70" s="62" t="s">
        <v>206</v>
      </c>
      <c r="B70" s="44">
        <f t="shared" si="6"/>
        <v>20</v>
      </c>
      <c r="E70" s="46">
        <v>20</v>
      </c>
      <c r="F70" s="47" t="s">
        <v>22</v>
      </c>
      <c r="G70" s="44">
        <v>1</v>
      </c>
      <c r="H70" s="45" t="s">
        <v>32</v>
      </c>
    </row>
    <row r="71" spans="1:8" s="46" customFormat="1">
      <c r="A71" s="62" t="s">
        <v>207</v>
      </c>
      <c r="B71" s="44">
        <f>SUM(C71:E71)</f>
        <v>6</v>
      </c>
      <c r="C71" s="46">
        <v>6</v>
      </c>
      <c r="F71" s="47"/>
      <c r="G71" s="44"/>
      <c r="H71" s="45"/>
    </row>
    <row r="72" spans="1:8">
      <c r="A72" s="62" t="s">
        <v>25</v>
      </c>
      <c r="B72" s="6">
        <f t="shared" si="6"/>
        <v>60</v>
      </c>
      <c r="C72" s="8"/>
      <c r="D72" s="8">
        <v>60</v>
      </c>
      <c r="E72" s="8"/>
      <c r="F72" s="9"/>
      <c r="G72" s="6">
        <v>3</v>
      </c>
      <c r="H72" s="4" t="s">
        <v>31</v>
      </c>
    </row>
    <row r="73" spans="1:8">
      <c r="A73" s="62" t="s">
        <v>26</v>
      </c>
      <c r="B73" s="6">
        <f t="shared" si="6"/>
        <v>60</v>
      </c>
      <c r="C73" s="8"/>
      <c r="D73" s="8">
        <v>60</v>
      </c>
      <c r="E73" s="8"/>
      <c r="F73" s="9"/>
      <c r="G73" s="6">
        <v>4</v>
      </c>
      <c r="H73" s="4" t="s">
        <v>32</v>
      </c>
    </row>
    <row r="74" spans="1:8">
      <c r="A74" s="62" t="s">
        <v>30</v>
      </c>
      <c r="B74" s="6">
        <f t="shared" si="6"/>
        <v>120</v>
      </c>
      <c r="C74" s="8"/>
      <c r="D74" s="8"/>
      <c r="E74" s="8">
        <v>120</v>
      </c>
      <c r="F74" s="9"/>
      <c r="G74" s="6">
        <v>4</v>
      </c>
      <c r="H74" s="4" t="s">
        <v>32</v>
      </c>
    </row>
    <row r="76" spans="1:8">
      <c r="A76" s="66" t="s">
        <v>63</v>
      </c>
      <c r="B76" s="96">
        <f>SUM(B3,B5,B9,B19,B28,B39,B49,B58,B67,B70:B74)</f>
        <v>890</v>
      </c>
      <c r="C76">
        <f>SUM(C3:C74)</f>
        <v>202</v>
      </c>
      <c r="D76">
        <f>SUM(D3:D74)</f>
        <v>212</v>
      </c>
      <c r="E76">
        <f>SUM(E3:E74)</f>
        <v>476</v>
      </c>
      <c r="G76" s="97">
        <f>SUM(G3:G74)</f>
        <v>60</v>
      </c>
      <c r="H76" s="98" t="s">
        <v>53</v>
      </c>
    </row>
  </sheetData>
  <mergeCells count="1">
    <mergeCell ref="A1:H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150" zoomScaleNormal="150" zoomScalePageLayoutView="150" workbookViewId="0">
      <selection activeCell="K58" sqref="K58"/>
    </sheetView>
  </sheetViews>
  <sheetFormatPr defaultColWidth="8.625" defaultRowHeight="14.25"/>
  <cols>
    <col min="1" max="1" width="76.5" style="51" customWidth="1"/>
    <col min="2" max="2" width="16.625" customWidth="1"/>
    <col min="3" max="3" width="9.875" customWidth="1"/>
    <col min="4" max="4" width="10.5" customWidth="1"/>
    <col min="5" max="5" width="11.375" customWidth="1"/>
    <col min="6" max="6" width="18.5" style="1" customWidth="1"/>
    <col min="7" max="7" width="10.5" style="24" customWidth="1"/>
    <col min="8" max="8" width="19.625" style="1" customWidth="1"/>
  </cols>
  <sheetData>
    <row r="1" spans="1:8" ht="15">
      <c r="A1" s="13" t="s">
        <v>0</v>
      </c>
      <c r="B1" s="5" t="s">
        <v>1</v>
      </c>
      <c r="C1" s="5" t="s">
        <v>4</v>
      </c>
      <c r="D1" s="5" t="s">
        <v>3</v>
      </c>
      <c r="E1" s="5" t="s">
        <v>2</v>
      </c>
      <c r="F1" s="5" t="s">
        <v>5</v>
      </c>
      <c r="G1" s="5" t="s">
        <v>6</v>
      </c>
      <c r="H1" s="5" t="s">
        <v>7</v>
      </c>
    </row>
    <row r="2" spans="1:8" s="3" customFormat="1" ht="15">
      <c r="A2" s="14" t="s">
        <v>216</v>
      </c>
      <c r="B2" s="6">
        <f>SUM(B3:B7)</f>
        <v>55</v>
      </c>
      <c r="C2" s="6"/>
      <c r="D2" s="6"/>
      <c r="E2" s="6"/>
      <c r="F2" s="7"/>
      <c r="G2" s="17">
        <v>4</v>
      </c>
      <c r="H2" s="4" t="s">
        <v>32</v>
      </c>
    </row>
    <row r="3" spans="1:8">
      <c r="A3" s="15" t="s">
        <v>64</v>
      </c>
      <c r="B3">
        <f t="shared" ref="B3:B8" si="0">SUM(C3:E3)</f>
        <v>10</v>
      </c>
      <c r="C3">
        <v>5</v>
      </c>
      <c r="D3">
        <v>3</v>
      </c>
      <c r="E3">
        <v>2</v>
      </c>
      <c r="F3" s="1" t="s">
        <v>8</v>
      </c>
    </row>
    <row r="4" spans="1:8">
      <c r="A4" s="15" t="s">
        <v>65</v>
      </c>
      <c r="B4">
        <f t="shared" si="0"/>
        <v>10</v>
      </c>
      <c r="C4">
        <v>2</v>
      </c>
      <c r="D4">
        <v>2</v>
      </c>
      <c r="E4">
        <v>6</v>
      </c>
      <c r="F4" s="1" t="s">
        <v>22</v>
      </c>
    </row>
    <row r="5" spans="1:8">
      <c r="A5" s="15" t="s">
        <v>66</v>
      </c>
      <c r="B5">
        <f t="shared" si="0"/>
        <v>5</v>
      </c>
      <c r="C5">
        <v>5</v>
      </c>
    </row>
    <row r="6" spans="1:8">
      <c r="A6" s="15" t="s">
        <v>67</v>
      </c>
      <c r="B6">
        <f t="shared" si="0"/>
        <v>10</v>
      </c>
      <c r="C6">
        <v>7</v>
      </c>
      <c r="D6">
        <v>3</v>
      </c>
    </row>
    <row r="7" spans="1:8" s="34" customFormat="1">
      <c r="A7" s="50" t="s">
        <v>68</v>
      </c>
      <c r="B7" s="34">
        <f t="shared" si="0"/>
        <v>20</v>
      </c>
      <c r="C7" s="34">
        <v>4</v>
      </c>
      <c r="D7" s="34">
        <v>4</v>
      </c>
      <c r="E7" s="34">
        <v>12</v>
      </c>
      <c r="F7" s="35" t="s">
        <v>22</v>
      </c>
      <c r="G7" s="36"/>
      <c r="H7" s="35"/>
    </row>
    <row r="8" spans="1:8" s="3" customFormat="1" ht="15">
      <c r="A8" s="14" t="s">
        <v>217</v>
      </c>
      <c r="B8" s="6">
        <f t="shared" si="0"/>
        <v>100</v>
      </c>
      <c r="C8" s="19">
        <v>30</v>
      </c>
      <c r="D8" s="19">
        <v>20</v>
      </c>
      <c r="E8" s="19">
        <v>50</v>
      </c>
      <c r="F8" s="20" t="s">
        <v>12</v>
      </c>
      <c r="G8" s="17">
        <v>7</v>
      </c>
      <c r="H8" s="4" t="s">
        <v>31</v>
      </c>
    </row>
    <row r="9" spans="1:8" s="52" customFormat="1" ht="15">
      <c r="A9" s="52" t="s">
        <v>218</v>
      </c>
      <c r="B9" s="52">
        <f>SUM(B10:B10)</f>
        <v>35</v>
      </c>
      <c r="F9" s="99"/>
      <c r="G9" s="100">
        <v>5</v>
      </c>
      <c r="H9" s="99" t="s">
        <v>172</v>
      </c>
    </row>
    <row r="10" spans="1:8" s="95" customFormat="1">
      <c r="A10" s="53" t="s">
        <v>69</v>
      </c>
      <c r="B10" s="95">
        <v>35</v>
      </c>
      <c r="C10" s="95">
        <v>10</v>
      </c>
      <c r="D10" s="95">
        <v>10</v>
      </c>
      <c r="E10" s="95">
        <v>15</v>
      </c>
      <c r="F10" s="101" t="s">
        <v>12</v>
      </c>
      <c r="G10" s="102"/>
      <c r="H10" s="101"/>
    </row>
    <row r="11" spans="1:8" s="95" customFormat="1" ht="23.25" customHeight="1">
      <c r="A11" s="53" t="s">
        <v>220</v>
      </c>
      <c r="B11" s="95">
        <f>SUM(C11:E11)</f>
        <v>15</v>
      </c>
      <c r="C11" s="95">
        <v>3</v>
      </c>
      <c r="D11" s="95">
        <v>3</v>
      </c>
      <c r="E11" s="95">
        <v>9</v>
      </c>
      <c r="F11" s="101" t="s">
        <v>22</v>
      </c>
      <c r="G11" s="102"/>
      <c r="H11" s="101"/>
    </row>
    <row r="12" spans="1:8" s="44" customFormat="1" ht="15">
      <c r="A12" s="52" t="s">
        <v>219</v>
      </c>
      <c r="B12" s="44">
        <f>SUM(B13:B14)</f>
        <v>125</v>
      </c>
      <c r="F12" s="45"/>
      <c r="G12" s="49">
        <v>7</v>
      </c>
      <c r="H12" s="45" t="s">
        <v>31</v>
      </c>
    </row>
    <row r="13" spans="1:8" s="46" customFormat="1">
      <c r="A13" s="53" t="s">
        <v>72</v>
      </c>
      <c r="B13" s="103">
        <f>SUM(C13:E13)</f>
        <v>120</v>
      </c>
      <c r="C13" s="46">
        <v>36</v>
      </c>
      <c r="D13" s="46">
        <v>24</v>
      </c>
      <c r="E13" s="46">
        <v>60</v>
      </c>
      <c r="F13" s="47" t="s">
        <v>12</v>
      </c>
      <c r="G13" s="59"/>
      <c r="H13" s="47"/>
    </row>
    <row r="14" spans="1:8">
      <c r="A14" s="15" t="s">
        <v>73</v>
      </c>
      <c r="B14">
        <f>SUM(C14:E14)</f>
        <v>5</v>
      </c>
      <c r="C14">
        <v>1</v>
      </c>
      <c r="D14">
        <v>1</v>
      </c>
      <c r="E14">
        <v>3</v>
      </c>
      <c r="F14" s="1" t="s">
        <v>22</v>
      </c>
    </row>
    <row r="15" spans="1:8" s="3" customFormat="1" ht="15">
      <c r="A15" s="14" t="s">
        <v>74</v>
      </c>
      <c r="B15" s="6">
        <f>SUM(B16:B22)</f>
        <v>200</v>
      </c>
      <c r="C15" s="6"/>
      <c r="D15" s="6"/>
      <c r="E15" s="6"/>
      <c r="F15" s="7"/>
      <c r="G15" s="17">
        <v>7</v>
      </c>
      <c r="H15" s="4" t="s">
        <v>32</v>
      </c>
    </row>
    <row r="16" spans="1:8">
      <c r="A16" s="15" t="s">
        <v>75</v>
      </c>
      <c r="B16">
        <f>SUM(C16:E16)</f>
        <v>90</v>
      </c>
      <c r="C16">
        <v>18</v>
      </c>
      <c r="D16">
        <v>18</v>
      </c>
      <c r="E16">
        <v>54</v>
      </c>
      <c r="F16" s="1" t="s">
        <v>22</v>
      </c>
    </row>
    <row r="17" spans="1:8" s="55" customFormat="1" ht="12">
      <c r="A17" s="54" t="s">
        <v>208</v>
      </c>
      <c r="B17" s="58">
        <v>45</v>
      </c>
      <c r="F17" s="56"/>
      <c r="G17" s="57"/>
      <c r="H17" s="56"/>
    </row>
    <row r="18" spans="1:8" s="55" customFormat="1" ht="12">
      <c r="A18" s="54" t="s">
        <v>209</v>
      </c>
      <c r="B18" s="58">
        <v>30</v>
      </c>
      <c r="F18" s="56"/>
      <c r="G18" s="57"/>
      <c r="H18" s="56"/>
    </row>
    <row r="19" spans="1:8" s="55" customFormat="1" ht="12">
      <c r="A19" s="54" t="s">
        <v>210</v>
      </c>
      <c r="B19" s="58">
        <v>15</v>
      </c>
      <c r="F19" s="56"/>
      <c r="G19" s="57"/>
      <c r="H19" s="56"/>
    </row>
    <row r="20" spans="1:8">
      <c r="A20" s="15" t="s">
        <v>42</v>
      </c>
      <c r="B20">
        <f>SUM(C20:E20)</f>
        <v>10</v>
      </c>
      <c r="C20">
        <v>2</v>
      </c>
      <c r="D20">
        <v>2</v>
      </c>
      <c r="E20">
        <v>6</v>
      </c>
      <c r="F20" s="1" t="s">
        <v>8</v>
      </c>
    </row>
    <row r="21" spans="1:8">
      <c r="A21" s="15" t="s">
        <v>73</v>
      </c>
      <c r="B21">
        <f>SUM(C21:E21)</f>
        <v>5</v>
      </c>
      <c r="C21">
        <v>1</v>
      </c>
      <c r="D21">
        <v>1</v>
      </c>
      <c r="E21">
        <v>3</v>
      </c>
      <c r="F21" s="1" t="s">
        <v>22</v>
      </c>
    </row>
    <row r="22" spans="1:8">
      <c r="A22" s="15" t="s">
        <v>11</v>
      </c>
      <c r="B22">
        <f>SUM(C22:E22)</f>
        <v>5</v>
      </c>
      <c r="C22">
        <v>1</v>
      </c>
      <c r="D22">
        <v>1</v>
      </c>
      <c r="E22">
        <v>3</v>
      </c>
      <c r="F22" s="1" t="s">
        <v>12</v>
      </c>
    </row>
    <row r="23" spans="1:8" s="3" customFormat="1" ht="15">
      <c r="A23" s="14" t="s">
        <v>76</v>
      </c>
      <c r="B23" s="6">
        <f>SUM(B24:B27)</f>
        <v>55</v>
      </c>
      <c r="C23" s="6"/>
      <c r="D23" s="6"/>
      <c r="E23" s="6"/>
      <c r="F23" s="7"/>
      <c r="G23" s="17">
        <v>4</v>
      </c>
      <c r="H23" s="4" t="s">
        <v>32</v>
      </c>
    </row>
    <row r="24" spans="1:8">
      <c r="A24" s="15" t="s">
        <v>75</v>
      </c>
      <c r="B24">
        <f>SUM(C24:E24)</f>
        <v>40</v>
      </c>
      <c r="C24">
        <v>8</v>
      </c>
      <c r="D24">
        <v>8</v>
      </c>
      <c r="E24">
        <v>24</v>
      </c>
      <c r="F24" s="1" t="s">
        <v>22</v>
      </c>
    </row>
    <row r="25" spans="1:8">
      <c r="A25" s="15" t="s">
        <v>42</v>
      </c>
      <c r="B25">
        <f>SUM(C25:E25)</f>
        <v>5</v>
      </c>
      <c r="C25">
        <v>1</v>
      </c>
      <c r="D25">
        <v>1</v>
      </c>
      <c r="E25">
        <v>3</v>
      </c>
      <c r="F25" s="1" t="s">
        <v>8</v>
      </c>
    </row>
    <row r="26" spans="1:8">
      <c r="A26" s="15" t="s">
        <v>73</v>
      </c>
      <c r="B26">
        <f>SUM(C26:E26)</f>
        <v>5</v>
      </c>
      <c r="C26">
        <v>1</v>
      </c>
      <c r="D26">
        <v>1</v>
      </c>
      <c r="E26">
        <v>3</v>
      </c>
      <c r="F26" s="1" t="s">
        <v>22</v>
      </c>
    </row>
    <row r="27" spans="1:8">
      <c r="A27" s="15" t="s">
        <v>11</v>
      </c>
      <c r="B27">
        <f>SUM(C27:E27)</f>
        <v>5</v>
      </c>
      <c r="C27">
        <v>1</v>
      </c>
      <c r="D27">
        <v>1</v>
      </c>
      <c r="E27">
        <v>3</v>
      </c>
      <c r="F27" s="1" t="s">
        <v>12</v>
      </c>
    </row>
    <row r="28" spans="1:8" s="3" customFormat="1" ht="15">
      <c r="A28" s="14" t="s">
        <v>70</v>
      </c>
      <c r="B28" s="6">
        <f>SUM(B29:B36)</f>
        <v>145</v>
      </c>
      <c r="C28" s="6"/>
      <c r="D28" s="6"/>
      <c r="E28" s="6"/>
      <c r="F28" s="7"/>
      <c r="G28" s="17">
        <v>6</v>
      </c>
      <c r="H28" s="4" t="s">
        <v>32</v>
      </c>
    </row>
    <row r="29" spans="1:8">
      <c r="A29" s="15" t="s">
        <v>75</v>
      </c>
      <c r="B29">
        <f>SUM(C29:E29)</f>
        <v>60</v>
      </c>
      <c r="C29">
        <v>12</v>
      </c>
      <c r="D29">
        <v>12</v>
      </c>
      <c r="E29">
        <v>36</v>
      </c>
      <c r="F29" s="1" t="s">
        <v>22</v>
      </c>
    </row>
    <row r="30" spans="1:8" s="55" customFormat="1" ht="12">
      <c r="A30" s="54" t="s">
        <v>211</v>
      </c>
      <c r="B30" s="58">
        <v>30</v>
      </c>
      <c r="F30" s="56"/>
      <c r="G30" s="57"/>
      <c r="H30" s="56"/>
    </row>
    <row r="31" spans="1:8" s="55" customFormat="1" ht="12">
      <c r="A31" s="54" t="s">
        <v>212</v>
      </c>
      <c r="B31" s="58">
        <v>10</v>
      </c>
      <c r="F31" s="56"/>
      <c r="G31" s="57"/>
      <c r="H31" s="56"/>
    </row>
    <row r="32" spans="1:8" s="55" customFormat="1" ht="12">
      <c r="A32" s="54" t="s">
        <v>213</v>
      </c>
      <c r="B32" s="58">
        <v>10</v>
      </c>
      <c r="F32" s="56"/>
      <c r="G32" s="57"/>
      <c r="H32" s="56"/>
    </row>
    <row r="33" spans="1:8" s="55" customFormat="1" ht="12">
      <c r="A33" s="57" t="s">
        <v>214</v>
      </c>
      <c r="B33" s="58">
        <v>10</v>
      </c>
      <c r="C33" s="57"/>
      <c r="D33" s="57"/>
      <c r="E33" s="57"/>
      <c r="F33" s="56"/>
      <c r="G33" s="57"/>
      <c r="H33" s="56"/>
    </row>
    <row r="34" spans="1:8">
      <c r="A34" s="15" t="s">
        <v>42</v>
      </c>
      <c r="B34">
        <f>SUM(C34:E34)</f>
        <v>10</v>
      </c>
      <c r="C34">
        <v>2</v>
      </c>
      <c r="D34">
        <v>2</v>
      </c>
      <c r="E34">
        <v>6</v>
      </c>
      <c r="F34" s="1" t="s">
        <v>8</v>
      </c>
    </row>
    <row r="35" spans="1:8">
      <c r="A35" s="15" t="s">
        <v>73</v>
      </c>
      <c r="B35">
        <f>SUM(C35:E35)</f>
        <v>5</v>
      </c>
      <c r="C35">
        <v>1</v>
      </c>
      <c r="D35">
        <v>1</v>
      </c>
      <c r="E35">
        <v>3</v>
      </c>
      <c r="F35" s="1" t="s">
        <v>22</v>
      </c>
    </row>
    <row r="36" spans="1:8">
      <c r="A36" s="15" t="s">
        <v>11</v>
      </c>
      <c r="B36">
        <f>SUM(C36:E36)</f>
        <v>10</v>
      </c>
      <c r="C36">
        <v>2</v>
      </c>
      <c r="D36">
        <v>2</v>
      </c>
      <c r="E36">
        <v>6</v>
      </c>
      <c r="F36" s="1" t="s">
        <v>12</v>
      </c>
    </row>
    <row r="37" spans="1:8" s="3" customFormat="1" ht="15">
      <c r="A37" s="14" t="s">
        <v>71</v>
      </c>
      <c r="B37" s="6">
        <f>SUM(B38:B41)</f>
        <v>93</v>
      </c>
      <c r="C37" s="6"/>
      <c r="D37" s="6"/>
      <c r="E37" s="6"/>
      <c r="F37" s="7"/>
      <c r="G37" s="17">
        <v>7</v>
      </c>
      <c r="H37" s="4" t="s">
        <v>32</v>
      </c>
    </row>
    <row r="38" spans="1:8">
      <c r="A38" s="15" t="s">
        <v>75</v>
      </c>
      <c r="B38">
        <f>SUM(C38:E38)</f>
        <v>73</v>
      </c>
      <c r="C38">
        <v>14</v>
      </c>
      <c r="D38">
        <v>14</v>
      </c>
      <c r="E38">
        <v>45</v>
      </c>
      <c r="F38" s="1" t="s">
        <v>22</v>
      </c>
    </row>
    <row r="39" spans="1:8">
      <c r="A39" s="15" t="s">
        <v>42</v>
      </c>
      <c r="B39">
        <f>SUM(C39:E39)</f>
        <v>5</v>
      </c>
      <c r="C39">
        <v>1</v>
      </c>
      <c r="D39">
        <v>1</v>
      </c>
      <c r="E39">
        <v>3</v>
      </c>
      <c r="F39" s="1" t="s">
        <v>8</v>
      </c>
    </row>
    <row r="40" spans="1:8">
      <c r="A40" s="15" t="s">
        <v>73</v>
      </c>
      <c r="B40">
        <f>SUM(C40:E40)</f>
        <v>5</v>
      </c>
      <c r="C40">
        <v>1</v>
      </c>
      <c r="D40">
        <v>1</v>
      </c>
      <c r="E40">
        <v>3</v>
      </c>
      <c r="F40" s="1" t="s">
        <v>22</v>
      </c>
    </row>
    <row r="41" spans="1:8">
      <c r="A41" s="15" t="s">
        <v>11</v>
      </c>
      <c r="B41">
        <f>SUM(C41:E41)</f>
        <v>10</v>
      </c>
      <c r="C41">
        <v>2</v>
      </c>
      <c r="D41">
        <v>2</v>
      </c>
      <c r="E41">
        <v>6</v>
      </c>
      <c r="F41" s="1" t="s">
        <v>12</v>
      </c>
    </row>
    <row r="42" spans="1:8" s="3" customFormat="1" ht="15">
      <c r="A42" s="14" t="s">
        <v>215</v>
      </c>
      <c r="B42" s="6">
        <f>SUM(B43:B46)</f>
        <v>70</v>
      </c>
      <c r="C42" s="6"/>
      <c r="D42" s="6"/>
      <c r="E42" s="6"/>
      <c r="F42" s="7"/>
      <c r="G42" s="17">
        <v>4</v>
      </c>
      <c r="H42" s="4" t="s">
        <v>32</v>
      </c>
    </row>
    <row r="43" spans="1:8">
      <c r="A43" s="15" t="s">
        <v>77</v>
      </c>
      <c r="B43">
        <f>SUM(C43:E43)</f>
        <v>30</v>
      </c>
      <c r="C43">
        <v>5</v>
      </c>
      <c r="E43">
        <v>25</v>
      </c>
      <c r="F43" s="1" t="s">
        <v>12</v>
      </c>
    </row>
    <row r="44" spans="1:8">
      <c r="A44" s="15" t="s">
        <v>78</v>
      </c>
      <c r="B44">
        <f>SUM(C44:E44)</f>
        <v>15</v>
      </c>
      <c r="C44">
        <v>2</v>
      </c>
      <c r="D44">
        <v>4</v>
      </c>
      <c r="E44">
        <v>9</v>
      </c>
      <c r="F44" s="1" t="s">
        <v>22</v>
      </c>
    </row>
    <row r="45" spans="1:8">
      <c r="A45" s="15" t="s">
        <v>79</v>
      </c>
      <c r="B45">
        <f>SUM(C45:E45)</f>
        <v>10</v>
      </c>
      <c r="C45">
        <v>2</v>
      </c>
      <c r="D45">
        <v>2</v>
      </c>
      <c r="E45">
        <v>6</v>
      </c>
      <c r="F45" s="1" t="s">
        <v>22</v>
      </c>
    </row>
    <row r="46" spans="1:8">
      <c r="A46" s="15" t="s">
        <v>80</v>
      </c>
      <c r="B46">
        <f>SUM(C46:E46)</f>
        <v>15</v>
      </c>
      <c r="C46">
        <v>2</v>
      </c>
      <c r="D46">
        <v>4</v>
      </c>
      <c r="E46">
        <v>9</v>
      </c>
      <c r="F46" s="1" t="s">
        <v>22</v>
      </c>
    </row>
    <row r="47" spans="1:8" s="44" customFormat="1" ht="15">
      <c r="A47" s="52" t="s">
        <v>82</v>
      </c>
      <c r="B47" s="44">
        <f>SUM(B48:B49)</f>
        <v>20</v>
      </c>
      <c r="F47" s="45"/>
      <c r="G47" s="49">
        <v>1</v>
      </c>
      <c r="H47" s="45" t="s">
        <v>32</v>
      </c>
    </row>
    <row r="48" spans="1:8">
      <c r="A48" s="15" t="s">
        <v>83</v>
      </c>
      <c r="B48">
        <f>SUM(C48:E48)</f>
        <v>10</v>
      </c>
      <c r="D48">
        <v>10</v>
      </c>
    </row>
    <row r="49" spans="1:8">
      <c r="A49" s="15" t="s">
        <v>84</v>
      </c>
      <c r="B49">
        <f>SUM(C49:E49)</f>
        <v>10</v>
      </c>
      <c r="C49">
        <v>4</v>
      </c>
      <c r="E49">
        <v>6</v>
      </c>
      <c r="F49" s="1" t="s">
        <v>12</v>
      </c>
    </row>
    <row r="50" spans="1:8" ht="15">
      <c r="A50" s="16" t="s">
        <v>26</v>
      </c>
      <c r="B50" s="6">
        <f>SUM(C50:E50)</f>
        <v>60</v>
      </c>
      <c r="C50" s="8"/>
      <c r="D50" s="8">
        <v>60</v>
      </c>
      <c r="E50" s="8"/>
      <c r="F50" s="9"/>
      <c r="G50" s="17">
        <v>4</v>
      </c>
      <c r="H50" s="4" t="s">
        <v>32</v>
      </c>
    </row>
    <row r="51" spans="1:8" ht="15">
      <c r="A51" s="16" t="s">
        <v>85</v>
      </c>
      <c r="B51" s="6">
        <f>SUM(C51:E51)</f>
        <v>120</v>
      </c>
      <c r="C51" s="8"/>
      <c r="D51" s="8"/>
      <c r="E51" s="8">
        <v>120</v>
      </c>
      <c r="F51" s="9"/>
      <c r="G51" s="17">
        <v>4</v>
      </c>
      <c r="H51" s="4" t="s">
        <v>32</v>
      </c>
    </row>
    <row r="53" spans="1:8" ht="15">
      <c r="A53" s="18" t="s">
        <v>63</v>
      </c>
      <c r="B53" s="14">
        <f>SUM(B2,B8,B9,B12,B15,B23,B28,B37,B42,B47,B50,B51)</f>
        <v>1078</v>
      </c>
      <c r="C53">
        <f>SUM(C3:C52)</f>
        <v>186</v>
      </c>
      <c r="D53">
        <f>SUM(D3:D52)</f>
        <v>218</v>
      </c>
      <c r="E53">
        <f>SUM(E3:E51)</f>
        <v>539</v>
      </c>
      <c r="G53" s="18">
        <f>SUM(G2:G51)</f>
        <v>60</v>
      </c>
      <c r="H53" s="28" t="s">
        <v>248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150" zoomScaleNormal="150" zoomScalePageLayoutView="150" workbookViewId="0">
      <selection activeCell="E56" sqref="E56"/>
    </sheetView>
  </sheetViews>
  <sheetFormatPr defaultColWidth="8.625" defaultRowHeight="15"/>
  <cols>
    <col min="1" max="1" width="47.375" customWidth="1"/>
    <col min="2" max="2" width="16.625" customWidth="1"/>
    <col min="3" max="3" width="9.625" customWidth="1"/>
    <col min="4" max="4" width="10.5" customWidth="1"/>
    <col min="5" max="5" width="11.5" customWidth="1"/>
    <col min="6" max="6" width="17.5" customWidth="1"/>
    <col min="7" max="7" width="10.5" style="24" customWidth="1"/>
    <col min="8" max="8" width="18.875" style="4" customWidth="1"/>
  </cols>
  <sheetData>
    <row r="1" spans="1:8">
      <c r="A1" s="13" t="s">
        <v>0</v>
      </c>
      <c r="B1" s="5" t="s">
        <v>1</v>
      </c>
      <c r="C1" s="5" t="s">
        <v>4</v>
      </c>
      <c r="D1" s="5" t="s">
        <v>3</v>
      </c>
      <c r="E1" s="5" t="s">
        <v>2</v>
      </c>
      <c r="F1" s="5" t="s">
        <v>5</v>
      </c>
      <c r="G1" s="5" t="s">
        <v>6</v>
      </c>
      <c r="H1" s="5" t="s">
        <v>7</v>
      </c>
    </row>
    <row r="2" spans="1:8">
      <c r="A2" s="6" t="s">
        <v>70</v>
      </c>
      <c r="B2" s="6">
        <f>SUM(B3:B4)</f>
        <v>105</v>
      </c>
      <c r="C2" s="6"/>
      <c r="D2" s="6"/>
      <c r="E2" s="6"/>
      <c r="F2" s="7"/>
      <c r="G2" s="17">
        <v>7</v>
      </c>
      <c r="H2" s="4" t="s">
        <v>32</v>
      </c>
    </row>
    <row r="3" spans="1:8">
      <c r="A3" s="2" t="s">
        <v>87</v>
      </c>
      <c r="B3">
        <f>SUM(C3:E3)</f>
        <v>100</v>
      </c>
      <c r="C3">
        <v>20</v>
      </c>
      <c r="D3">
        <v>20</v>
      </c>
      <c r="E3">
        <v>60</v>
      </c>
      <c r="F3" s="1" t="s">
        <v>22</v>
      </c>
    </row>
    <row r="4" spans="1:8">
      <c r="A4" s="2" t="s">
        <v>86</v>
      </c>
      <c r="B4">
        <f>SUM(C4:E4)</f>
        <v>5</v>
      </c>
      <c r="C4">
        <v>1</v>
      </c>
      <c r="D4">
        <v>1</v>
      </c>
      <c r="E4">
        <v>3</v>
      </c>
      <c r="F4" s="1" t="s">
        <v>22</v>
      </c>
    </row>
    <row r="5" spans="1:8">
      <c r="A5" s="6" t="s">
        <v>71</v>
      </c>
      <c r="B5" s="6">
        <f>SUM(B6:B8)</f>
        <v>100</v>
      </c>
      <c r="C5" s="6"/>
      <c r="D5" s="6"/>
      <c r="E5" s="6"/>
      <c r="F5" s="7"/>
      <c r="G5" s="17">
        <v>7</v>
      </c>
      <c r="H5" s="4" t="s">
        <v>32</v>
      </c>
    </row>
    <row r="6" spans="1:8" s="40" customFormat="1">
      <c r="A6" s="41" t="s">
        <v>174</v>
      </c>
      <c r="B6" s="40">
        <f>SUM(C6:E6)</f>
        <v>65</v>
      </c>
      <c r="C6" s="40">
        <v>10</v>
      </c>
      <c r="D6" s="40">
        <v>10</v>
      </c>
      <c r="E6" s="40">
        <v>45</v>
      </c>
      <c r="F6" s="42" t="s">
        <v>22</v>
      </c>
      <c r="G6" s="43"/>
      <c r="H6" s="38"/>
    </row>
    <row r="7" spans="1:8">
      <c r="A7" s="2" t="s">
        <v>89</v>
      </c>
      <c r="B7">
        <f>SUM(C7:E7)</f>
        <v>30</v>
      </c>
      <c r="C7">
        <v>6</v>
      </c>
      <c r="D7">
        <v>6</v>
      </c>
      <c r="E7">
        <v>18</v>
      </c>
      <c r="F7" s="1" t="s">
        <v>22</v>
      </c>
    </row>
    <row r="8" spans="1:8">
      <c r="A8" s="2" t="s">
        <v>86</v>
      </c>
      <c r="B8">
        <f>SUM(C8:E8)</f>
        <v>5</v>
      </c>
      <c r="C8">
        <v>1</v>
      </c>
      <c r="D8">
        <v>1</v>
      </c>
      <c r="E8">
        <v>3</v>
      </c>
      <c r="F8" s="1" t="s">
        <v>22</v>
      </c>
    </row>
    <row r="9" spans="1:8">
      <c r="A9" s="6" t="s">
        <v>74</v>
      </c>
      <c r="B9" s="6">
        <f>SUM(B10:B11)</f>
        <v>95</v>
      </c>
      <c r="C9" s="6"/>
      <c r="D9" s="6"/>
      <c r="E9" s="6"/>
      <c r="F9" s="7"/>
      <c r="G9" s="17">
        <v>6</v>
      </c>
      <c r="H9" s="4" t="s">
        <v>32</v>
      </c>
    </row>
    <row r="10" spans="1:8">
      <c r="A10" s="2" t="s">
        <v>90</v>
      </c>
      <c r="B10">
        <f>SUM(C10:E10)</f>
        <v>90</v>
      </c>
      <c r="C10">
        <v>18</v>
      </c>
      <c r="D10">
        <v>18</v>
      </c>
      <c r="E10">
        <v>54</v>
      </c>
      <c r="F10" s="1" t="s">
        <v>22</v>
      </c>
    </row>
    <row r="11" spans="1:8">
      <c r="A11" s="2" t="s">
        <v>86</v>
      </c>
      <c r="B11">
        <f>SUM(C11:E11)</f>
        <v>5</v>
      </c>
      <c r="C11">
        <v>1</v>
      </c>
      <c r="D11">
        <v>1</v>
      </c>
      <c r="E11">
        <v>3</v>
      </c>
      <c r="F11" s="1" t="s">
        <v>22</v>
      </c>
    </row>
    <row r="12" spans="1:8" s="34" customFormat="1">
      <c r="A12" s="37" t="s">
        <v>91</v>
      </c>
      <c r="B12" s="37">
        <f>SUM(B13:B15)</f>
        <v>80</v>
      </c>
      <c r="C12" s="37"/>
      <c r="D12" s="37"/>
      <c r="E12" s="37"/>
      <c r="F12" s="38"/>
      <c r="G12" s="39">
        <v>5</v>
      </c>
      <c r="H12" s="38" t="s">
        <v>31</v>
      </c>
    </row>
    <row r="13" spans="1:8">
      <c r="A13" s="2" t="s">
        <v>92</v>
      </c>
      <c r="B13">
        <f>SUM(C13:E13)</f>
        <v>55</v>
      </c>
      <c r="C13">
        <v>11</v>
      </c>
      <c r="D13">
        <v>11</v>
      </c>
      <c r="E13">
        <v>33</v>
      </c>
      <c r="F13" s="1" t="s">
        <v>22</v>
      </c>
    </row>
    <row r="14" spans="1:8">
      <c r="A14" s="2" t="s">
        <v>93</v>
      </c>
      <c r="B14">
        <f>SUM(C14:E14)</f>
        <v>20</v>
      </c>
      <c r="C14">
        <v>4</v>
      </c>
      <c r="D14">
        <v>4</v>
      </c>
      <c r="E14">
        <v>12</v>
      </c>
      <c r="F14" s="1" t="s">
        <v>22</v>
      </c>
    </row>
    <row r="15" spans="1:8">
      <c r="A15" s="2" t="s">
        <v>86</v>
      </c>
      <c r="B15">
        <f>SUM(C15:E15)</f>
        <v>5</v>
      </c>
      <c r="C15">
        <v>1</v>
      </c>
      <c r="D15">
        <v>1</v>
      </c>
      <c r="E15">
        <v>3</v>
      </c>
      <c r="F15" s="1" t="s">
        <v>22</v>
      </c>
    </row>
    <row r="16" spans="1:8">
      <c r="A16" s="6" t="s">
        <v>76</v>
      </c>
      <c r="B16" s="6">
        <f>SUM(B17:B18)</f>
        <v>60</v>
      </c>
      <c r="C16" s="6"/>
      <c r="D16" s="6"/>
      <c r="E16" s="6"/>
      <c r="F16" s="7"/>
      <c r="G16" s="17">
        <v>4</v>
      </c>
      <c r="H16" s="4" t="s">
        <v>32</v>
      </c>
    </row>
    <row r="17" spans="1:8">
      <c r="A17" s="2" t="s">
        <v>76</v>
      </c>
      <c r="B17">
        <f>SUM(C17:E17)</f>
        <v>55</v>
      </c>
      <c r="C17">
        <v>11</v>
      </c>
      <c r="D17">
        <v>11</v>
      </c>
      <c r="E17">
        <v>33</v>
      </c>
      <c r="F17" s="1" t="s">
        <v>22</v>
      </c>
    </row>
    <row r="18" spans="1:8">
      <c r="A18" s="2" t="s">
        <v>86</v>
      </c>
      <c r="B18">
        <f>SUM(C18:E18)</f>
        <v>5</v>
      </c>
      <c r="C18">
        <v>1</v>
      </c>
      <c r="D18">
        <v>1</v>
      </c>
      <c r="E18">
        <v>3</v>
      </c>
      <c r="F18" s="1" t="s">
        <v>22</v>
      </c>
    </row>
    <row r="19" spans="1:8" ht="30">
      <c r="A19" s="21" t="s">
        <v>94</v>
      </c>
      <c r="B19" s="6">
        <f>SUM(B20:B22)</f>
        <v>75</v>
      </c>
      <c r="C19" s="6"/>
      <c r="D19" s="6"/>
      <c r="E19" s="6"/>
      <c r="F19" s="7"/>
      <c r="G19" s="17">
        <v>4</v>
      </c>
      <c r="H19" s="4" t="s">
        <v>31</v>
      </c>
    </row>
    <row r="20" spans="1:8" s="46" customFormat="1">
      <c r="A20" s="104" t="s">
        <v>95</v>
      </c>
      <c r="B20" s="46">
        <f>SUM(C20:E20)</f>
        <v>45</v>
      </c>
      <c r="C20" s="46">
        <v>9</v>
      </c>
      <c r="D20" s="46">
        <v>9</v>
      </c>
      <c r="E20" s="46">
        <v>27</v>
      </c>
      <c r="F20" s="47" t="s">
        <v>22</v>
      </c>
      <c r="G20" s="59"/>
      <c r="H20" s="45"/>
    </row>
    <row r="21" spans="1:8" s="34" customFormat="1">
      <c r="A21" s="33" t="s">
        <v>169</v>
      </c>
      <c r="B21" s="34">
        <f>SUM(C21:E21)</f>
        <v>20</v>
      </c>
      <c r="C21" s="34">
        <v>4</v>
      </c>
      <c r="D21" s="34">
        <v>4</v>
      </c>
      <c r="E21" s="34">
        <v>12</v>
      </c>
      <c r="F21" s="35" t="s">
        <v>22</v>
      </c>
      <c r="G21" s="36"/>
      <c r="H21" s="38"/>
    </row>
    <row r="22" spans="1:8">
      <c r="A22" s="2" t="s">
        <v>97</v>
      </c>
      <c r="B22">
        <f>SUM(C22:E22)</f>
        <v>10</v>
      </c>
      <c r="C22">
        <v>2</v>
      </c>
      <c r="D22">
        <v>2</v>
      </c>
      <c r="E22">
        <v>6</v>
      </c>
      <c r="F22" s="1" t="s">
        <v>22</v>
      </c>
    </row>
    <row r="23" spans="1:8">
      <c r="A23" s="6" t="s">
        <v>98</v>
      </c>
      <c r="B23" s="6">
        <f>SUM(B24:B32)</f>
        <v>105</v>
      </c>
      <c r="C23" s="6"/>
      <c r="D23" s="6"/>
      <c r="E23" s="6"/>
      <c r="F23" s="7"/>
      <c r="G23" s="17">
        <v>7</v>
      </c>
      <c r="H23" s="4" t="s">
        <v>31</v>
      </c>
    </row>
    <row r="24" spans="1:8">
      <c r="A24" s="2" t="s">
        <v>98</v>
      </c>
      <c r="B24">
        <f t="shared" ref="B24:B32" si="0">SUM(C24:E24)</f>
        <v>40</v>
      </c>
      <c r="C24">
        <v>8</v>
      </c>
      <c r="D24">
        <v>8</v>
      </c>
      <c r="E24">
        <v>24</v>
      </c>
      <c r="F24" s="1" t="s">
        <v>22</v>
      </c>
    </row>
    <row r="25" spans="1:8">
      <c r="A25" s="2" t="s">
        <v>99</v>
      </c>
      <c r="B25">
        <f t="shared" si="0"/>
        <v>5</v>
      </c>
      <c r="C25">
        <v>2</v>
      </c>
      <c r="D25">
        <v>1</v>
      </c>
      <c r="E25">
        <v>2</v>
      </c>
      <c r="F25" s="1" t="s">
        <v>12</v>
      </c>
    </row>
    <row r="26" spans="1:8">
      <c r="A26" s="2" t="s">
        <v>41</v>
      </c>
      <c r="B26">
        <f t="shared" si="0"/>
        <v>10</v>
      </c>
      <c r="C26">
        <v>3</v>
      </c>
      <c r="D26">
        <v>2</v>
      </c>
      <c r="E26">
        <v>5</v>
      </c>
      <c r="F26" s="1" t="s">
        <v>12</v>
      </c>
    </row>
    <row r="27" spans="1:8">
      <c r="A27" s="2" t="s">
        <v>11</v>
      </c>
      <c r="B27">
        <f t="shared" si="0"/>
        <v>5</v>
      </c>
      <c r="C27">
        <v>1</v>
      </c>
      <c r="D27">
        <v>1</v>
      </c>
      <c r="E27">
        <v>3</v>
      </c>
      <c r="F27" s="1" t="s">
        <v>12</v>
      </c>
    </row>
    <row r="28" spans="1:8">
      <c r="A28" s="2" t="s">
        <v>100</v>
      </c>
      <c r="B28">
        <f t="shared" si="0"/>
        <v>5</v>
      </c>
      <c r="C28">
        <v>1</v>
      </c>
      <c r="D28">
        <v>1</v>
      </c>
      <c r="E28">
        <v>3</v>
      </c>
      <c r="F28" s="1" t="s">
        <v>12</v>
      </c>
    </row>
    <row r="29" spans="1:8" s="34" customFormat="1">
      <c r="A29" s="33" t="s">
        <v>222</v>
      </c>
      <c r="B29" s="34">
        <f t="shared" si="0"/>
        <v>5</v>
      </c>
      <c r="C29" s="34">
        <v>1</v>
      </c>
      <c r="D29" s="34">
        <v>1</v>
      </c>
      <c r="E29" s="34">
        <v>3</v>
      </c>
      <c r="F29" s="35" t="s">
        <v>12</v>
      </c>
      <c r="G29" s="36"/>
      <c r="H29" s="38"/>
    </row>
    <row r="30" spans="1:8">
      <c r="A30" s="2" t="s">
        <v>102</v>
      </c>
      <c r="B30">
        <f t="shared" si="0"/>
        <v>15</v>
      </c>
      <c r="C30">
        <v>3</v>
      </c>
      <c r="D30">
        <v>3</v>
      </c>
      <c r="E30">
        <v>9</v>
      </c>
      <c r="F30" s="1" t="s">
        <v>22</v>
      </c>
    </row>
    <row r="31" spans="1:8" s="34" customFormat="1">
      <c r="A31" s="33" t="s">
        <v>101</v>
      </c>
      <c r="B31" s="34">
        <f t="shared" si="0"/>
        <v>15</v>
      </c>
      <c r="C31" s="34">
        <v>3</v>
      </c>
      <c r="D31" s="34">
        <v>3</v>
      </c>
      <c r="E31" s="34">
        <v>9</v>
      </c>
      <c r="F31" s="35" t="s">
        <v>22</v>
      </c>
      <c r="G31" s="36"/>
      <c r="H31" s="38"/>
    </row>
    <row r="32" spans="1:8">
      <c r="A32" s="2" t="s">
        <v>42</v>
      </c>
      <c r="B32">
        <f t="shared" si="0"/>
        <v>5</v>
      </c>
      <c r="C32">
        <v>1</v>
      </c>
      <c r="D32">
        <v>1</v>
      </c>
      <c r="E32">
        <v>3</v>
      </c>
      <c r="F32" s="1" t="s">
        <v>22</v>
      </c>
    </row>
    <row r="33" spans="1:8" s="40" customFormat="1">
      <c r="A33" s="37" t="s">
        <v>221</v>
      </c>
      <c r="B33" s="37">
        <f>SUM(B34:B37)</f>
        <v>40</v>
      </c>
      <c r="C33" s="37"/>
      <c r="D33" s="37"/>
      <c r="E33" s="37"/>
      <c r="F33" s="38"/>
      <c r="G33" s="39">
        <v>6</v>
      </c>
      <c r="H33" s="38" t="s">
        <v>32</v>
      </c>
    </row>
    <row r="34" spans="1:8">
      <c r="A34" s="2" t="s">
        <v>70</v>
      </c>
      <c r="B34">
        <v>25</v>
      </c>
      <c r="C34">
        <v>4</v>
      </c>
      <c r="D34">
        <v>4</v>
      </c>
      <c r="E34">
        <v>12</v>
      </c>
      <c r="F34" s="1" t="s">
        <v>22</v>
      </c>
    </row>
    <row r="35" spans="1:8">
      <c r="A35" s="2" t="s">
        <v>104</v>
      </c>
      <c r="B35">
        <f t="shared" ref="B35:B36" si="1">SUM(C35:E35)</f>
        <v>5</v>
      </c>
      <c r="C35">
        <v>2</v>
      </c>
      <c r="D35">
        <v>1</v>
      </c>
      <c r="E35">
        <v>2</v>
      </c>
      <c r="F35" s="1" t="s">
        <v>22</v>
      </c>
    </row>
    <row r="36" spans="1:8">
      <c r="A36" s="2" t="s">
        <v>46</v>
      </c>
      <c r="B36">
        <f t="shared" si="1"/>
        <v>5</v>
      </c>
      <c r="C36">
        <v>1</v>
      </c>
      <c r="D36">
        <v>1</v>
      </c>
      <c r="E36">
        <v>3</v>
      </c>
      <c r="F36" s="1" t="s">
        <v>22</v>
      </c>
    </row>
    <row r="37" spans="1:8">
      <c r="A37" s="2" t="s">
        <v>105</v>
      </c>
      <c r="B37">
        <f t="shared" ref="B37:B38" si="2">SUM(C37:E37)</f>
        <v>5</v>
      </c>
      <c r="C37">
        <v>2</v>
      </c>
      <c r="D37">
        <v>2</v>
      </c>
      <c r="E37">
        <v>1</v>
      </c>
      <c r="F37" s="1" t="s">
        <v>12</v>
      </c>
    </row>
    <row r="38" spans="1:8">
      <c r="A38" s="32" t="s">
        <v>79</v>
      </c>
      <c r="B38">
        <f t="shared" si="2"/>
        <v>30</v>
      </c>
      <c r="C38">
        <v>5</v>
      </c>
      <c r="D38">
        <v>7</v>
      </c>
      <c r="E38">
        <v>18</v>
      </c>
      <c r="F38" s="1" t="s">
        <v>22</v>
      </c>
      <c r="H38" s="4" t="s">
        <v>32</v>
      </c>
    </row>
    <row r="39" spans="1:8">
      <c r="A39" s="21" t="s">
        <v>106</v>
      </c>
      <c r="B39" s="6">
        <f>SUM(B40:B42)</f>
        <v>55</v>
      </c>
      <c r="C39" s="6"/>
      <c r="D39" s="6"/>
      <c r="E39" s="6"/>
      <c r="F39" s="7"/>
      <c r="G39" s="17">
        <v>3</v>
      </c>
      <c r="H39" s="4" t="s">
        <v>32</v>
      </c>
    </row>
    <row r="40" spans="1:8" s="34" customFormat="1">
      <c r="A40" s="33" t="s">
        <v>107</v>
      </c>
      <c r="B40" s="34">
        <f>SUM(C40:E40)</f>
        <v>30</v>
      </c>
      <c r="C40" s="34">
        <v>6</v>
      </c>
      <c r="D40" s="34">
        <v>6</v>
      </c>
      <c r="E40" s="34">
        <v>18</v>
      </c>
      <c r="F40" s="35" t="s">
        <v>22</v>
      </c>
      <c r="G40" s="36"/>
      <c r="H40" s="38"/>
    </row>
    <row r="41" spans="1:8">
      <c r="A41" s="2" t="s">
        <v>65</v>
      </c>
      <c r="B41">
        <f>SUM(C41:E41)</f>
        <v>10</v>
      </c>
      <c r="C41">
        <v>2</v>
      </c>
      <c r="D41">
        <v>2</v>
      </c>
      <c r="E41">
        <v>6</v>
      </c>
      <c r="F41" s="1" t="s">
        <v>22</v>
      </c>
    </row>
    <row r="42" spans="1:8">
      <c r="A42" s="2" t="s">
        <v>102</v>
      </c>
      <c r="B42">
        <f>SUM(C42:E42)</f>
        <v>15</v>
      </c>
      <c r="C42">
        <v>3</v>
      </c>
      <c r="D42">
        <v>3</v>
      </c>
      <c r="E42">
        <v>9</v>
      </c>
      <c r="F42" s="1" t="s">
        <v>22</v>
      </c>
    </row>
    <row r="43" spans="1:8" ht="30">
      <c r="A43" s="21" t="s">
        <v>108</v>
      </c>
      <c r="B43" s="6">
        <f>SUM(B44:B45)</f>
        <v>50</v>
      </c>
      <c r="C43" s="19"/>
      <c r="D43" s="19"/>
      <c r="E43" s="19"/>
      <c r="F43" s="20"/>
      <c r="G43" s="17">
        <v>2</v>
      </c>
      <c r="H43" s="4" t="s">
        <v>32</v>
      </c>
    </row>
    <row r="44" spans="1:8">
      <c r="A44" s="2" t="s">
        <v>86</v>
      </c>
      <c r="B44">
        <f>SUM(C44:E44)</f>
        <v>20</v>
      </c>
      <c r="C44">
        <v>4</v>
      </c>
      <c r="D44">
        <v>4</v>
      </c>
      <c r="E44">
        <v>12</v>
      </c>
      <c r="F44" s="1" t="s">
        <v>22</v>
      </c>
    </row>
    <row r="45" spans="1:8">
      <c r="A45" s="2" t="s">
        <v>68</v>
      </c>
      <c r="B45">
        <f>SUM(C45:E45)</f>
        <v>30</v>
      </c>
      <c r="C45">
        <v>6</v>
      </c>
      <c r="D45">
        <v>6</v>
      </c>
      <c r="E45">
        <v>18</v>
      </c>
      <c r="F45" s="1" t="s">
        <v>22</v>
      </c>
    </row>
    <row r="46" spans="1:8">
      <c r="A46" s="6" t="s">
        <v>82</v>
      </c>
      <c r="B46" s="6">
        <f>SUM(B47:B48)</f>
        <v>20</v>
      </c>
      <c r="C46" s="6"/>
      <c r="D46" s="6"/>
      <c r="E46" s="6"/>
      <c r="F46" s="7"/>
      <c r="G46" s="17">
        <v>1</v>
      </c>
      <c r="H46" s="4" t="s">
        <v>32</v>
      </c>
    </row>
    <row r="47" spans="1:8">
      <c r="A47" s="2" t="s">
        <v>109</v>
      </c>
      <c r="B47">
        <f>SUM(C47:E47)</f>
        <v>10</v>
      </c>
      <c r="D47">
        <v>10</v>
      </c>
      <c r="F47" s="1"/>
    </row>
    <row r="48" spans="1:8">
      <c r="A48" s="2" t="s">
        <v>110</v>
      </c>
      <c r="B48">
        <f>SUM(C48:E48)</f>
        <v>10</v>
      </c>
      <c r="D48">
        <v>10</v>
      </c>
      <c r="F48" s="1"/>
    </row>
    <row r="49" spans="1:8">
      <c r="A49" s="16" t="s">
        <v>26</v>
      </c>
      <c r="B49" s="6">
        <f>SUM(C49:E49)</f>
        <v>60</v>
      </c>
      <c r="C49" s="8"/>
      <c r="D49" s="8">
        <v>60</v>
      </c>
      <c r="E49" s="8"/>
      <c r="F49" s="9"/>
      <c r="G49" s="17">
        <v>4</v>
      </c>
      <c r="H49" s="4" t="s">
        <v>32</v>
      </c>
    </row>
    <row r="50" spans="1:8">
      <c r="A50" s="16" t="s">
        <v>111</v>
      </c>
      <c r="B50" s="6">
        <f>SUM(C50:E50)</f>
        <v>120</v>
      </c>
      <c r="C50" s="8"/>
      <c r="D50" s="8"/>
      <c r="E50" s="8">
        <v>120</v>
      </c>
      <c r="F50" s="9"/>
      <c r="G50" s="17">
        <v>4</v>
      </c>
      <c r="H50" s="4" t="s">
        <v>32</v>
      </c>
    </row>
    <row r="52" spans="1:8" s="51" customFormat="1">
      <c r="A52" s="18" t="s">
        <v>63</v>
      </c>
      <c r="B52" s="14">
        <f>SUM(B2,B5,B9,B12,B16,B19,B23,B33,B39,B43,B46,B49,B50)</f>
        <v>965</v>
      </c>
      <c r="C52" s="51">
        <f>SUM(C1:C51)</f>
        <v>158</v>
      </c>
      <c r="D52" s="51">
        <f>SUM(D1:D51)</f>
        <v>237</v>
      </c>
      <c r="E52" s="51">
        <f>SUM(E1:E51)</f>
        <v>595</v>
      </c>
      <c r="G52" s="105">
        <f>SUM(G1:G51)</f>
        <v>60</v>
      </c>
      <c r="H52" s="28" t="s">
        <v>53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150" zoomScaleNormal="150" zoomScalePageLayoutView="150" workbookViewId="0"/>
  </sheetViews>
  <sheetFormatPr defaultColWidth="8.625" defaultRowHeight="15"/>
  <cols>
    <col min="1" max="1" width="61.25" customWidth="1"/>
    <col min="2" max="2" width="17.5" customWidth="1"/>
    <col min="4" max="4" width="10" customWidth="1"/>
    <col min="5" max="5" width="10.875" customWidth="1"/>
    <col min="6" max="6" width="19" customWidth="1"/>
    <col min="7" max="7" width="8.625" style="24"/>
    <col min="8" max="8" width="23.5" style="4" customWidth="1"/>
  </cols>
  <sheetData>
    <row r="1" spans="1:8" s="95" customFormat="1">
      <c r="A1" s="99" t="s">
        <v>0</v>
      </c>
      <c r="B1" s="99" t="s">
        <v>1</v>
      </c>
      <c r="C1" s="99" t="s">
        <v>4</v>
      </c>
      <c r="D1" s="99" t="s">
        <v>3</v>
      </c>
      <c r="E1" s="99" t="s">
        <v>2</v>
      </c>
      <c r="F1" s="99" t="s">
        <v>5</v>
      </c>
      <c r="G1" s="100" t="s">
        <v>6</v>
      </c>
      <c r="H1" s="99" t="s">
        <v>7</v>
      </c>
    </row>
    <row r="2" spans="1:8" s="95" customFormat="1">
      <c r="A2" s="52" t="s">
        <v>70</v>
      </c>
      <c r="B2" s="52">
        <f>SUM(B3:B5)</f>
        <v>90</v>
      </c>
      <c r="C2" s="52"/>
      <c r="D2" s="52"/>
      <c r="E2" s="52"/>
      <c r="F2" s="99"/>
      <c r="G2" s="100">
        <v>6</v>
      </c>
      <c r="H2" s="99" t="s">
        <v>32</v>
      </c>
    </row>
    <row r="3" spans="1:8" s="95" customFormat="1">
      <c r="A3" s="53" t="s">
        <v>70</v>
      </c>
      <c r="B3" s="95">
        <f>SUM(C3:E3)</f>
        <v>80</v>
      </c>
      <c r="C3" s="95">
        <v>16</v>
      </c>
      <c r="D3" s="95">
        <v>16</v>
      </c>
      <c r="E3" s="95">
        <v>48</v>
      </c>
      <c r="F3" s="101" t="s">
        <v>22</v>
      </c>
      <c r="G3" s="102"/>
      <c r="H3" s="99"/>
    </row>
    <row r="4" spans="1:8" s="95" customFormat="1">
      <c r="A4" s="53" t="s">
        <v>100</v>
      </c>
      <c r="B4" s="95">
        <f>SUM(C4:E4)</f>
        <v>5</v>
      </c>
      <c r="C4" s="95">
        <v>1</v>
      </c>
      <c r="D4" s="95">
        <v>1</v>
      </c>
      <c r="E4" s="95">
        <v>3</v>
      </c>
      <c r="F4" s="101" t="s">
        <v>12</v>
      </c>
      <c r="G4" s="102"/>
      <c r="H4" s="99"/>
    </row>
    <row r="5" spans="1:8" s="95" customFormat="1">
      <c r="A5" s="53" t="s">
        <v>86</v>
      </c>
      <c r="B5" s="95">
        <f>SUM(C5:E5)</f>
        <v>5</v>
      </c>
      <c r="C5" s="95">
        <v>1</v>
      </c>
      <c r="D5" s="95">
        <v>1</v>
      </c>
      <c r="E5" s="95">
        <v>3</v>
      </c>
      <c r="F5" s="101" t="s">
        <v>22</v>
      </c>
      <c r="G5" s="102"/>
      <c r="H5" s="99"/>
    </row>
    <row r="6" spans="1:8" s="95" customFormat="1">
      <c r="A6" s="52" t="s">
        <v>71</v>
      </c>
      <c r="B6" s="52">
        <f>SUM(B7:B9)</f>
        <v>65</v>
      </c>
      <c r="C6" s="52"/>
      <c r="D6" s="52"/>
      <c r="E6" s="52"/>
      <c r="F6" s="99"/>
      <c r="G6" s="100">
        <v>5</v>
      </c>
      <c r="H6" s="99" t="s">
        <v>32</v>
      </c>
    </row>
    <row r="7" spans="1:8" s="95" customFormat="1">
      <c r="A7" s="53" t="s">
        <v>71</v>
      </c>
      <c r="B7" s="95">
        <f>SUM(C7:E7)</f>
        <v>55</v>
      </c>
      <c r="C7" s="95">
        <v>11</v>
      </c>
      <c r="D7" s="95">
        <v>11</v>
      </c>
      <c r="E7" s="95">
        <v>33</v>
      </c>
      <c r="F7" s="101" t="s">
        <v>22</v>
      </c>
      <c r="G7" s="102"/>
      <c r="H7" s="99"/>
    </row>
    <row r="8" spans="1:8" s="95" customFormat="1">
      <c r="A8" s="53" t="s">
        <v>100</v>
      </c>
      <c r="B8" s="95">
        <f>SUM(C8:E8)</f>
        <v>5</v>
      </c>
      <c r="C8" s="95">
        <v>1</v>
      </c>
      <c r="D8" s="95">
        <v>1</v>
      </c>
      <c r="E8" s="95">
        <v>3</v>
      </c>
      <c r="F8" s="101" t="s">
        <v>12</v>
      </c>
      <c r="G8" s="102"/>
      <c r="H8" s="99"/>
    </row>
    <row r="9" spans="1:8" s="95" customFormat="1">
      <c r="A9" s="53" t="s">
        <v>86</v>
      </c>
      <c r="B9" s="95">
        <f>SUM(C9:E9)</f>
        <v>5</v>
      </c>
      <c r="C9" s="95">
        <v>1</v>
      </c>
      <c r="D9" s="95">
        <v>1</v>
      </c>
      <c r="E9" s="95">
        <v>3</v>
      </c>
      <c r="F9" s="101" t="s">
        <v>22</v>
      </c>
      <c r="G9" s="102"/>
      <c r="H9" s="99"/>
    </row>
    <row r="10" spans="1:8" s="95" customFormat="1">
      <c r="A10" s="52" t="s">
        <v>112</v>
      </c>
      <c r="B10" s="52">
        <f>SUM(B11:B13)</f>
        <v>95</v>
      </c>
      <c r="C10" s="52"/>
      <c r="D10" s="52"/>
      <c r="E10" s="52"/>
      <c r="F10" s="99"/>
      <c r="G10" s="100">
        <v>6</v>
      </c>
      <c r="H10" s="99" t="s">
        <v>32</v>
      </c>
    </row>
    <row r="11" spans="1:8" s="95" customFormat="1">
      <c r="A11" s="53" t="s">
        <v>112</v>
      </c>
      <c r="B11" s="95">
        <f>SUM(C11:E11)</f>
        <v>85</v>
      </c>
      <c r="C11" s="95">
        <v>17</v>
      </c>
      <c r="D11" s="95">
        <v>17</v>
      </c>
      <c r="E11" s="95">
        <v>51</v>
      </c>
      <c r="F11" s="101" t="s">
        <v>22</v>
      </c>
      <c r="G11" s="102"/>
      <c r="H11" s="99"/>
    </row>
    <row r="12" spans="1:8" s="95" customFormat="1">
      <c r="A12" s="53" t="s">
        <v>100</v>
      </c>
      <c r="B12" s="95">
        <f>SUM(C12:E12)</f>
        <v>5</v>
      </c>
      <c r="C12" s="95">
        <v>1</v>
      </c>
      <c r="D12" s="95">
        <v>1</v>
      </c>
      <c r="E12" s="95">
        <v>3</v>
      </c>
      <c r="F12" s="101" t="s">
        <v>12</v>
      </c>
      <c r="G12" s="102"/>
      <c r="H12" s="99"/>
    </row>
    <row r="13" spans="1:8" s="95" customFormat="1">
      <c r="A13" s="53" t="s">
        <v>86</v>
      </c>
      <c r="B13" s="95">
        <f>SUM(C13:E13)</f>
        <v>5</v>
      </c>
      <c r="C13" s="95">
        <v>1</v>
      </c>
      <c r="D13" s="95">
        <v>1</v>
      </c>
      <c r="E13" s="95">
        <v>3</v>
      </c>
      <c r="F13" s="101" t="s">
        <v>22</v>
      </c>
      <c r="G13" s="102"/>
      <c r="H13" s="99"/>
    </row>
    <row r="14" spans="1:8" s="95" customFormat="1">
      <c r="A14" s="52" t="s">
        <v>76</v>
      </c>
      <c r="B14" s="52">
        <f>SUM(B15:B17)</f>
        <v>65</v>
      </c>
      <c r="C14" s="52"/>
      <c r="D14" s="52"/>
      <c r="E14" s="52"/>
      <c r="F14" s="99"/>
      <c r="G14" s="100">
        <v>4</v>
      </c>
      <c r="H14" s="99" t="s">
        <v>32</v>
      </c>
    </row>
    <row r="15" spans="1:8" s="95" customFormat="1">
      <c r="A15" s="53" t="s">
        <v>76</v>
      </c>
      <c r="B15" s="95">
        <f>SUM(C15:E15)</f>
        <v>55</v>
      </c>
      <c r="C15" s="95">
        <v>11</v>
      </c>
      <c r="D15" s="95">
        <v>11</v>
      </c>
      <c r="E15" s="95">
        <v>33</v>
      </c>
      <c r="F15" s="101" t="s">
        <v>22</v>
      </c>
      <c r="G15" s="102"/>
      <c r="H15" s="99"/>
    </row>
    <row r="16" spans="1:8" s="95" customFormat="1">
      <c r="A16" s="53" t="s">
        <v>100</v>
      </c>
      <c r="B16" s="95">
        <f>SUM(C16:E16)</f>
        <v>5</v>
      </c>
      <c r="C16" s="95">
        <v>1</v>
      </c>
      <c r="D16" s="95">
        <v>1</v>
      </c>
      <c r="E16" s="95">
        <v>3</v>
      </c>
      <c r="F16" s="101" t="s">
        <v>12</v>
      </c>
      <c r="G16" s="102"/>
      <c r="H16" s="99"/>
    </row>
    <row r="17" spans="1:8" s="95" customFormat="1">
      <c r="A17" s="53" t="s">
        <v>86</v>
      </c>
      <c r="B17" s="95">
        <f>SUM(C17:E17)</f>
        <v>5</v>
      </c>
      <c r="C17" s="95">
        <v>1</v>
      </c>
      <c r="D17" s="95">
        <v>1</v>
      </c>
      <c r="E17" s="95">
        <v>3</v>
      </c>
      <c r="F17" s="101" t="s">
        <v>22</v>
      </c>
      <c r="G17" s="102"/>
      <c r="H17" s="99"/>
    </row>
    <row r="18" spans="1:8" s="95" customFormat="1">
      <c r="A18" s="52" t="s">
        <v>113</v>
      </c>
      <c r="B18" s="52">
        <f>SUM(B19:B21)</f>
        <v>65</v>
      </c>
      <c r="C18" s="52"/>
      <c r="D18" s="52"/>
      <c r="E18" s="52"/>
      <c r="F18" s="99"/>
      <c r="G18" s="100">
        <v>4</v>
      </c>
      <c r="H18" s="99" t="s">
        <v>31</v>
      </c>
    </row>
    <row r="19" spans="1:8" s="95" customFormat="1">
      <c r="A19" s="53" t="s">
        <v>113</v>
      </c>
      <c r="B19" s="95">
        <f>SUM(C19:E19)</f>
        <v>45</v>
      </c>
      <c r="C19" s="95">
        <v>9</v>
      </c>
      <c r="D19" s="95">
        <v>9</v>
      </c>
      <c r="E19" s="95">
        <v>27</v>
      </c>
      <c r="F19" s="101" t="s">
        <v>22</v>
      </c>
      <c r="G19" s="102"/>
      <c r="H19" s="99"/>
    </row>
    <row r="20" spans="1:8" s="95" customFormat="1">
      <c r="A20" s="53" t="s">
        <v>100</v>
      </c>
      <c r="B20" s="95">
        <f>SUM(C20:E20)</f>
        <v>5</v>
      </c>
      <c r="C20" s="95">
        <v>1</v>
      </c>
      <c r="D20" s="95">
        <v>1</v>
      </c>
      <c r="E20" s="95">
        <v>3</v>
      </c>
      <c r="F20" s="101" t="s">
        <v>12</v>
      </c>
      <c r="G20" s="102"/>
      <c r="H20" s="99"/>
    </row>
    <row r="21" spans="1:8" s="95" customFormat="1">
      <c r="A21" s="53" t="s">
        <v>86</v>
      </c>
      <c r="B21" s="95">
        <f>SUM(C21:E21)</f>
        <v>15</v>
      </c>
      <c r="C21" s="95">
        <v>1</v>
      </c>
      <c r="D21" s="95">
        <v>1</v>
      </c>
      <c r="E21" s="95">
        <v>13</v>
      </c>
      <c r="F21" s="101" t="s">
        <v>22</v>
      </c>
      <c r="G21" s="102"/>
      <c r="H21" s="99"/>
    </row>
    <row r="22" spans="1:8" s="95" customFormat="1">
      <c r="A22" s="52" t="s">
        <v>114</v>
      </c>
      <c r="B22" s="52">
        <f>SUM(B23:B24)</f>
        <v>53</v>
      </c>
      <c r="C22" s="52"/>
      <c r="D22" s="52"/>
      <c r="E22" s="52"/>
      <c r="F22" s="99"/>
      <c r="G22" s="100">
        <v>3</v>
      </c>
      <c r="H22" s="99" t="s">
        <v>31</v>
      </c>
    </row>
    <row r="23" spans="1:8" s="95" customFormat="1">
      <c r="A23" s="53" t="s">
        <v>47</v>
      </c>
      <c r="B23" s="95">
        <f>SUM(C23:E23)</f>
        <v>49</v>
      </c>
      <c r="C23" s="95">
        <v>11</v>
      </c>
      <c r="D23" s="95">
        <v>11</v>
      </c>
      <c r="E23" s="95">
        <v>27</v>
      </c>
      <c r="F23" s="101" t="s">
        <v>22</v>
      </c>
      <c r="G23" s="102"/>
      <c r="H23" s="99"/>
    </row>
    <row r="24" spans="1:8" s="95" customFormat="1">
      <c r="A24" s="53" t="s">
        <v>115</v>
      </c>
      <c r="B24" s="95">
        <f>SUM(C24:E24)</f>
        <v>4</v>
      </c>
      <c r="C24" s="95">
        <v>2</v>
      </c>
      <c r="D24" s="95">
        <v>0</v>
      </c>
      <c r="E24" s="95">
        <v>2</v>
      </c>
      <c r="F24" s="101" t="s">
        <v>22</v>
      </c>
      <c r="G24" s="102"/>
      <c r="H24" s="99"/>
    </row>
    <row r="25" spans="1:8" s="95" customFormat="1">
      <c r="A25" s="52" t="s">
        <v>116</v>
      </c>
      <c r="B25" s="52">
        <f>SUM(B26:B31)</f>
        <v>90</v>
      </c>
      <c r="C25" s="52"/>
      <c r="D25" s="52"/>
      <c r="E25" s="52"/>
      <c r="F25" s="99"/>
      <c r="G25" s="100">
        <v>4</v>
      </c>
      <c r="H25" s="99" t="s">
        <v>32</v>
      </c>
    </row>
    <row r="26" spans="1:8" s="95" customFormat="1">
      <c r="A26" s="53" t="s">
        <v>68</v>
      </c>
      <c r="B26" s="95">
        <f t="shared" ref="B26:B31" si="0">SUM(C26:E26)</f>
        <v>30</v>
      </c>
      <c r="C26" s="95">
        <v>6</v>
      </c>
      <c r="D26" s="95">
        <v>6</v>
      </c>
      <c r="E26" s="95">
        <v>18</v>
      </c>
      <c r="F26" s="101" t="s">
        <v>22</v>
      </c>
      <c r="G26" s="102"/>
      <c r="H26" s="99"/>
    </row>
    <row r="27" spans="1:8" s="95" customFormat="1">
      <c r="A27" s="53" t="s">
        <v>170</v>
      </c>
      <c r="B27" s="95">
        <f t="shared" si="0"/>
        <v>18</v>
      </c>
      <c r="C27" s="95">
        <v>3</v>
      </c>
      <c r="D27" s="95">
        <v>3</v>
      </c>
      <c r="E27" s="95">
        <v>12</v>
      </c>
      <c r="F27" s="101" t="s">
        <v>22</v>
      </c>
      <c r="G27" s="102"/>
      <c r="H27" s="99"/>
    </row>
    <row r="28" spans="1:8" s="95" customFormat="1">
      <c r="A28" s="53" t="s">
        <v>46</v>
      </c>
      <c r="B28" s="95">
        <f t="shared" si="0"/>
        <v>6</v>
      </c>
      <c r="C28" s="95">
        <v>1</v>
      </c>
      <c r="D28" s="95">
        <v>1</v>
      </c>
      <c r="E28" s="95">
        <v>4</v>
      </c>
      <c r="F28" s="101" t="s">
        <v>22</v>
      </c>
      <c r="G28" s="102"/>
      <c r="H28" s="99"/>
    </row>
    <row r="29" spans="1:8" s="95" customFormat="1">
      <c r="A29" s="53" t="s">
        <v>45</v>
      </c>
      <c r="B29" s="95">
        <f t="shared" si="0"/>
        <v>6</v>
      </c>
      <c r="C29" s="95">
        <v>1</v>
      </c>
      <c r="D29" s="95">
        <v>1</v>
      </c>
      <c r="E29" s="95">
        <v>4</v>
      </c>
      <c r="F29" s="101" t="s">
        <v>22</v>
      </c>
      <c r="G29" s="102"/>
      <c r="H29" s="99"/>
    </row>
    <row r="30" spans="1:8" s="95" customFormat="1">
      <c r="A30" s="53" t="s">
        <v>117</v>
      </c>
      <c r="B30" s="95">
        <f t="shared" si="0"/>
        <v>10</v>
      </c>
      <c r="C30" s="95">
        <v>2</v>
      </c>
      <c r="D30" s="95">
        <v>2</v>
      </c>
      <c r="E30" s="95">
        <v>6</v>
      </c>
      <c r="F30" s="101" t="s">
        <v>22</v>
      </c>
      <c r="G30" s="102"/>
      <c r="H30" s="99"/>
    </row>
    <row r="31" spans="1:8" s="95" customFormat="1">
      <c r="A31" s="53" t="s">
        <v>86</v>
      </c>
      <c r="B31" s="95">
        <f t="shared" si="0"/>
        <v>20</v>
      </c>
      <c r="C31" s="95">
        <v>4</v>
      </c>
      <c r="D31" s="95">
        <v>4</v>
      </c>
      <c r="E31" s="95">
        <v>12</v>
      </c>
      <c r="F31" s="101" t="s">
        <v>22</v>
      </c>
      <c r="G31" s="102"/>
      <c r="H31" s="99"/>
    </row>
    <row r="32" spans="1:8" s="95" customFormat="1">
      <c r="A32" s="106" t="s">
        <v>223</v>
      </c>
      <c r="B32" s="52">
        <f>SUM(B33:B35)</f>
        <v>38</v>
      </c>
      <c r="C32" s="52"/>
      <c r="D32" s="52"/>
      <c r="E32" s="52"/>
      <c r="F32" s="99"/>
      <c r="G32" s="100">
        <v>2</v>
      </c>
      <c r="H32" s="99" t="s">
        <v>32</v>
      </c>
    </row>
    <row r="33" spans="1:8" s="95" customFormat="1">
      <c r="A33" s="53" t="s">
        <v>11</v>
      </c>
      <c r="B33" s="95">
        <f>SUM(C33:E33)</f>
        <v>15</v>
      </c>
      <c r="C33" s="95">
        <v>3</v>
      </c>
      <c r="D33" s="95">
        <v>3</v>
      </c>
      <c r="E33" s="95">
        <v>9</v>
      </c>
      <c r="F33" s="101" t="s">
        <v>12</v>
      </c>
      <c r="G33" s="102"/>
      <c r="H33" s="99"/>
    </row>
    <row r="34" spans="1:8" s="95" customFormat="1">
      <c r="A34" s="53" t="s">
        <v>42</v>
      </c>
      <c r="B34" s="95">
        <f>SUM(C34:E34)</f>
        <v>13</v>
      </c>
      <c r="C34" s="95">
        <v>3</v>
      </c>
      <c r="D34" s="95">
        <v>3</v>
      </c>
      <c r="E34" s="95">
        <v>7</v>
      </c>
      <c r="F34" s="101" t="s">
        <v>22</v>
      </c>
      <c r="G34" s="102"/>
      <c r="H34" s="99"/>
    </row>
    <row r="35" spans="1:8" s="95" customFormat="1">
      <c r="A35" s="53" t="s">
        <v>86</v>
      </c>
      <c r="B35" s="95">
        <f>SUM(C35:E35)</f>
        <v>10</v>
      </c>
      <c r="C35" s="95">
        <v>2</v>
      </c>
      <c r="D35" s="95">
        <v>2</v>
      </c>
      <c r="E35" s="95">
        <v>6</v>
      </c>
      <c r="F35" s="101" t="s">
        <v>22</v>
      </c>
      <c r="G35" s="102"/>
      <c r="H35" s="99"/>
    </row>
    <row r="36" spans="1:8" s="95" customFormat="1">
      <c r="A36" s="52" t="s">
        <v>173</v>
      </c>
      <c r="B36" s="52">
        <f>SUM(B37:B40)</f>
        <v>56</v>
      </c>
      <c r="C36" s="52"/>
      <c r="D36" s="52"/>
      <c r="E36" s="52"/>
      <c r="F36" s="99"/>
      <c r="G36" s="100">
        <v>3</v>
      </c>
      <c r="H36" s="99" t="s">
        <v>31</v>
      </c>
    </row>
    <row r="37" spans="1:8" s="95" customFormat="1">
      <c r="A37" s="53" t="s">
        <v>118</v>
      </c>
      <c r="B37" s="95">
        <f>SUM(C37:E37)</f>
        <v>34</v>
      </c>
      <c r="C37" s="95">
        <v>8</v>
      </c>
      <c r="D37" s="95">
        <v>6</v>
      </c>
      <c r="E37" s="95">
        <v>20</v>
      </c>
      <c r="F37" s="101" t="s">
        <v>22</v>
      </c>
      <c r="G37" s="102"/>
      <c r="H37" s="99"/>
    </row>
    <row r="38" spans="1:8" s="95" customFormat="1">
      <c r="A38" s="53" t="s">
        <v>119</v>
      </c>
      <c r="B38" s="95">
        <f>SUM(C38:E38)</f>
        <v>10</v>
      </c>
      <c r="C38" s="95">
        <v>2</v>
      </c>
      <c r="D38" s="95">
        <v>2</v>
      </c>
      <c r="E38" s="95">
        <v>6</v>
      </c>
      <c r="F38" s="101" t="s">
        <v>22</v>
      </c>
      <c r="G38" s="102"/>
      <c r="H38" s="99"/>
    </row>
    <row r="39" spans="1:8" s="95" customFormat="1">
      <c r="A39" s="53" t="s">
        <v>120</v>
      </c>
      <c r="B39" s="95">
        <f>SUM(C39:E39)</f>
        <v>8</v>
      </c>
      <c r="C39" s="95">
        <v>2</v>
      </c>
      <c r="D39" s="95">
        <v>2</v>
      </c>
      <c r="E39" s="95">
        <v>4</v>
      </c>
      <c r="F39" s="101" t="s">
        <v>22</v>
      </c>
      <c r="G39" s="102"/>
      <c r="H39" s="99"/>
    </row>
    <row r="40" spans="1:8" s="95" customFormat="1">
      <c r="A40" s="53" t="s">
        <v>166</v>
      </c>
      <c r="B40" s="95">
        <v>4</v>
      </c>
      <c r="C40" s="95">
        <v>2</v>
      </c>
      <c r="E40" s="95">
        <v>2</v>
      </c>
      <c r="F40" s="101" t="s">
        <v>22</v>
      </c>
      <c r="G40" s="102"/>
      <c r="H40" s="99"/>
    </row>
    <row r="41" spans="1:8" s="95" customFormat="1">
      <c r="A41" s="52" t="s">
        <v>121</v>
      </c>
      <c r="B41" s="52">
        <f>SUM(B42:B48)</f>
        <v>115</v>
      </c>
      <c r="C41" s="52"/>
      <c r="D41" s="52"/>
      <c r="E41" s="52"/>
      <c r="F41" s="99"/>
      <c r="G41" s="100">
        <v>6</v>
      </c>
      <c r="H41" s="99" t="s">
        <v>31</v>
      </c>
    </row>
    <row r="42" spans="1:8" s="95" customFormat="1">
      <c r="A42" s="53" t="s">
        <v>122</v>
      </c>
      <c r="B42" s="95">
        <f t="shared" ref="B42:B50" si="1">SUM(C42:E42)</f>
        <v>50</v>
      </c>
      <c r="C42" s="95">
        <v>10</v>
      </c>
      <c r="D42" s="95">
        <v>10</v>
      </c>
      <c r="E42" s="95">
        <v>30</v>
      </c>
      <c r="F42" s="101" t="s">
        <v>22</v>
      </c>
      <c r="G42" s="102"/>
      <c r="H42" s="99"/>
    </row>
    <row r="43" spans="1:8" s="95" customFormat="1">
      <c r="A43" s="53" t="s">
        <v>123</v>
      </c>
      <c r="B43" s="95">
        <f t="shared" si="1"/>
        <v>10</v>
      </c>
      <c r="C43" s="95">
        <v>5</v>
      </c>
      <c r="D43" s="95">
        <v>3</v>
      </c>
      <c r="E43" s="95">
        <v>2</v>
      </c>
      <c r="F43" s="101" t="s">
        <v>22</v>
      </c>
      <c r="G43" s="102"/>
      <c r="H43" s="99"/>
    </row>
    <row r="44" spans="1:8" s="95" customFormat="1">
      <c r="A44" s="53" t="s">
        <v>46</v>
      </c>
      <c r="B44" s="95">
        <f t="shared" si="1"/>
        <v>35</v>
      </c>
      <c r="C44" s="95">
        <v>7</v>
      </c>
      <c r="D44" s="95">
        <v>7</v>
      </c>
      <c r="E44" s="95">
        <v>21</v>
      </c>
      <c r="F44" s="101" t="s">
        <v>22</v>
      </c>
      <c r="G44" s="102"/>
      <c r="H44" s="99"/>
    </row>
    <row r="45" spans="1:8" s="95" customFormat="1">
      <c r="A45" s="53" t="s">
        <v>124</v>
      </c>
      <c r="B45" s="95">
        <f t="shared" si="1"/>
        <v>5</v>
      </c>
      <c r="C45" s="95">
        <v>1</v>
      </c>
      <c r="D45" s="95">
        <v>1</v>
      </c>
      <c r="E45" s="95">
        <v>3</v>
      </c>
      <c r="F45" s="101" t="s">
        <v>22</v>
      </c>
      <c r="G45" s="102"/>
      <c r="H45" s="99"/>
    </row>
    <row r="46" spans="1:8" s="95" customFormat="1">
      <c r="A46" s="53" t="s">
        <v>125</v>
      </c>
      <c r="B46" s="95">
        <f t="shared" si="1"/>
        <v>5</v>
      </c>
      <c r="C46" s="95">
        <v>1</v>
      </c>
      <c r="D46" s="95">
        <v>1</v>
      </c>
      <c r="E46" s="95">
        <v>3</v>
      </c>
      <c r="F46" s="101" t="s">
        <v>22</v>
      </c>
      <c r="G46" s="102"/>
      <c r="H46" s="99"/>
    </row>
    <row r="47" spans="1:8" s="95" customFormat="1">
      <c r="A47" s="53" t="s">
        <v>126</v>
      </c>
      <c r="B47" s="95">
        <f t="shared" si="1"/>
        <v>5</v>
      </c>
      <c r="C47" s="95">
        <v>1</v>
      </c>
      <c r="D47" s="95">
        <v>1</v>
      </c>
      <c r="E47" s="95">
        <v>3</v>
      </c>
      <c r="F47" s="101" t="s">
        <v>12</v>
      </c>
      <c r="G47" s="102"/>
      <c r="H47" s="99"/>
    </row>
    <row r="48" spans="1:8" s="95" customFormat="1">
      <c r="A48" s="53" t="s">
        <v>86</v>
      </c>
      <c r="B48" s="95">
        <f t="shared" si="1"/>
        <v>5</v>
      </c>
      <c r="C48" s="95">
        <v>1</v>
      </c>
      <c r="D48" s="95">
        <v>1</v>
      </c>
      <c r="E48" s="95">
        <v>3</v>
      </c>
      <c r="F48" s="101" t="s">
        <v>22</v>
      </c>
      <c r="G48" s="102"/>
      <c r="H48" s="99"/>
    </row>
    <row r="49" spans="1:8" s="95" customFormat="1">
      <c r="A49" s="52" t="s">
        <v>127</v>
      </c>
      <c r="B49" s="52">
        <f t="shared" si="1"/>
        <v>40</v>
      </c>
      <c r="C49" s="95">
        <v>16</v>
      </c>
      <c r="D49" s="95">
        <v>14</v>
      </c>
      <c r="E49" s="95">
        <v>10</v>
      </c>
      <c r="F49" s="101" t="s">
        <v>22</v>
      </c>
      <c r="G49" s="100">
        <v>2</v>
      </c>
      <c r="H49" s="99" t="s">
        <v>32</v>
      </c>
    </row>
    <row r="50" spans="1:8" s="95" customFormat="1">
      <c r="A50" s="52" t="s">
        <v>65</v>
      </c>
      <c r="B50" s="52">
        <f t="shared" si="1"/>
        <v>40</v>
      </c>
      <c r="C50" s="95">
        <v>8</v>
      </c>
      <c r="D50" s="95">
        <v>8</v>
      </c>
      <c r="E50" s="95">
        <v>24</v>
      </c>
      <c r="F50" s="101" t="s">
        <v>22</v>
      </c>
      <c r="G50" s="100">
        <v>2</v>
      </c>
      <c r="H50" s="99"/>
    </row>
    <row r="51" spans="1:8" s="95" customFormat="1">
      <c r="A51" s="106" t="s">
        <v>128</v>
      </c>
      <c r="B51" s="52">
        <f>SUM(B52:B56)</f>
        <v>38</v>
      </c>
      <c r="C51" s="52"/>
      <c r="D51" s="52"/>
      <c r="E51" s="52"/>
      <c r="F51" s="99"/>
      <c r="G51" s="100">
        <v>2</v>
      </c>
      <c r="H51" s="99" t="s">
        <v>32</v>
      </c>
    </row>
    <row r="52" spans="1:8" s="95" customFormat="1">
      <c r="A52" s="53" t="s">
        <v>129</v>
      </c>
      <c r="B52" s="95">
        <f>SUM(C52:E52)</f>
        <v>10</v>
      </c>
      <c r="C52" s="95">
        <v>3</v>
      </c>
      <c r="D52" s="95">
        <v>2</v>
      </c>
      <c r="E52" s="95">
        <v>5</v>
      </c>
      <c r="F52" s="101" t="s">
        <v>12</v>
      </c>
      <c r="G52" s="102"/>
      <c r="H52" s="99"/>
    </row>
    <row r="53" spans="1:8" s="95" customFormat="1">
      <c r="A53" s="53" t="s">
        <v>130</v>
      </c>
      <c r="B53" s="95">
        <f>SUM(C53:E53)</f>
        <v>7</v>
      </c>
      <c r="C53" s="95">
        <v>5</v>
      </c>
      <c r="D53" s="95">
        <v>0</v>
      </c>
      <c r="E53" s="95">
        <v>2</v>
      </c>
      <c r="F53" s="101" t="s">
        <v>22</v>
      </c>
      <c r="G53" s="102"/>
      <c r="H53" s="99"/>
    </row>
    <row r="54" spans="1:8" s="95" customFormat="1">
      <c r="A54" s="53" t="s">
        <v>133</v>
      </c>
      <c r="B54" s="95">
        <f>SUM(C54:E54)</f>
        <v>7</v>
      </c>
      <c r="C54" s="95">
        <v>5</v>
      </c>
      <c r="D54" s="95">
        <v>0</v>
      </c>
      <c r="E54" s="95">
        <v>2</v>
      </c>
      <c r="F54" s="101" t="s">
        <v>22</v>
      </c>
      <c r="G54" s="102"/>
      <c r="H54" s="99"/>
    </row>
    <row r="55" spans="1:8" s="95" customFormat="1">
      <c r="A55" s="53" t="s">
        <v>131</v>
      </c>
      <c r="B55" s="95">
        <f>SUM(C55:E55)</f>
        <v>7</v>
      </c>
      <c r="C55" s="95">
        <v>5</v>
      </c>
      <c r="D55" s="95">
        <v>0</v>
      </c>
      <c r="E55" s="95">
        <v>2</v>
      </c>
      <c r="F55" s="101" t="s">
        <v>22</v>
      </c>
      <c r="G55" s="102"/>
      <c r="H55" s="99"/>
    </row>
    <row r="56" spans="1:8" s="95" customFormat="1">
      <c r="A56" s="53" t="s">
        <v>132</v>
      </c>
      <c r="B56" s="95">
        <f>SUM(C56:E56)</f>
        <v>7</v>
      </c>
      <c r="C56" s="95">
        <v>5</v>
      </c>
      <c r="D56" s="95">
        <v>0</v>
      </c>
      <c r="E56" s="95">
        <v>2</v>
      </c>
      <c r="F56" s="101" t="s">
        <v>22</v>
      </c>
      <c r="G56" s="102"/>
      <c r="H56" s="99"/>
    </row>
    <row r="57" spans="1:8" s="95" customFormat="1">
      <c r="A57" s="52" t="s">
        <v>134</v>
      </c>
      <c r="B57" s="52">
        <f>SUM(B58:B59)</f>
        <v>40</v>
      </c>
      <c r="C57" s="52"/>
      <c r="D57" s="52"/>
      <c r="E57" s="52"/>
      <c r="F57" s="99"/>
      <c r="G57" s="100">
        <v>3</v>
      </c>
      <c r="H57" s="99" t="s">
        <v>32</v>
      </c>
    </row>
    <row r="58" spans="1:8" s="95" customFormat="1">
      <c r="A58" s="53" t="s">
        <v>168</v>
      </c>
      <c r="B58" s="95">
        <f>SUM(C58:E58)</f>
        <v>20</v>
      </c>
      <c r="C58" s="95">
        <v>5</v>
      </c>
      <c r="D58" s="95">
        <v>5</v>
      </c>
      <c r="E58" s="95">
        <v>10</v>
      </c>
      <c r="F58" s="101" t="s">
        <v>22</v>
      </c>
      <c r="G58" s="102"/>
      <c r="H58" s="99"/>
    </row>
    <row r="59" spans="1:8" s="95" customFormat="1">
      <c r="A59" s="53" t="s">
        <v>167</v>
      </c>
      <c r="B59" s="95">
        <f t="shared" ref="B59:B61" si="2">SUM(C59:E59)</f>
        <v>20</v>
      </c>
      <c r="C59" s="95">
        <v>5</v>
      </c>
      <c r="D59" s="95">
        <v>5</v>
      </c>
      <c r="E59" s="95">
        <v>10</v>
      </c>
      <c r="F59" s="101" t="s">
        <v>22</v>
      </c>
      <c r="G59" s="102"/>
      <c r="H59" s="99"/>
    </row>
    <row r="60" spans="1:8" s="95" customFormat="1">
      <c r="A60" s="107" t="s">
        <v>26</v>
      </c>
      <c r="B60" s="52">
        <f t="shared" si="2"/>
        <v>60</v>
      </c>
      <c r="D60" s="95">
        <v>60</v>
      </c>
      <c r="F60" s="101"/>
      <c r="G60" s="100">
        <v>4</v>
      </c>
      <c r="H60" s="99" t="s">
        <v>32</v>
      </c>
    </row>
    <row r="61" spans="1:8" s="95" customFormat="1" ht="30">
      <c r="A61" s="108" t="s">
        <v>142</v>
      </c>
      <c r="B61" s="52">
        <f t="shared" si="2"/>
        <v>120</v>
      </c>
      <c r="E61" s="95">
        <v>120</v>
      </c>
      <c r="F61" s="101"/>
      <c r="G61" s="100">
        <v>4</v>
      </c>
      <c r="H61" s="99" t="s">
        <v>32</v>
      </c>
    </row>
    <row r="62" spans="1:8" s="95" customFormat="1">
      <c r="G62" s="102"/>
      <c r="H62" s="99"/>
    </row>
    <row r="63" spans="1:8" s="95" customFormat="1">
      <c r="A63" s="100" t="s">
        <v>63</v>
      </c>
      <c r="B63" s="52">
        <f>SUM(B2,B6,B10,B14,B18,B22,B25,B32,B36,B41,B49:B51,B57,B60,B61)</f>
        <v>1070</v>
      </c>
      <c r="C63" s="95">
        <f>SUM(C2:C62)</f>
        <v>209</v>
      </c>
      <c r="D63" s="95">
        <f>SUM(D2:D62)</f>
        <v>238</v>
      </c>
      <c r="E63" s="95">
        <f>SUM(E2:E62)</f>
        <v>623</v>
      </c>
      <c r="G63" s="100">
        <f>SUM(G2:G62)</f>
        <v>60</v>
      </c>
      <c r="H63" s="99" t="s">
        <v>33</v>
      </c>
    </row>
    <row r="64" spans="1:8" s="95" customFormat="1">
      <c r="G64" s="102"/>
      <c r="H64" s="99"/>
    </row>
  </sheetData>
  <pageMargins left="0.7" right="0.7" top="0.75" bottom="0.75" header="0.3" footer="0.3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25" zoomScaleNormal="125" zoomScalePageLayoutView="125" workbookViewId="0">
      <selection activeCell="D18" sqref="D18"/>
    </sheetView>
  </sheetViews>
  <sheetFormatPr defaultColWidth="8.625" defaultRowHeight="14.25"/>
  <cols>
    <col min="1" max="1" width="29.375" customWidth="1"/>
    <col min="2" max="2" width="18.5" customWidth="1"/>
    <col min="3" max="3" width="9.5" customWidth="1"/>
    <col min="4" max="4" width="10.5" customWidth="1"/>
    <col min="5" max="5" width="11.5" customWidth="1"/>
    <col min="6" max="6" width="18.125" customWidth="1"/>
    <col min="7" max="7" width="10.5" customWidth="1"/>
    <col min="8" max="8" width="18.5" customWidth="1"/>
  </cols>
  <sheetData>
    <row r="1" spans="1:8" ht="15">
      <c r="A1" s="13" t="s">
        <v>143</v>
      </c>
      <c r="B1" s="5" t="s">
        <v>1</v>
      </c>
      <c r="C1" s="5" t="s">
        <v>4</v>
      </c>
      <c r="D1" s="5" t="s">
        <v>3</v>
      </c>
      <c r="E1" s="5" t="s">
        <v>2</v>
      </c>
      <c r="F1" s="5" t="s">
        <v>5</v>
      </c>
      <c r="G1" s="23" t="s">
        <v>6</v>
      </c>
      <c r="H1" s="5" t="s">
        <v>7</v>
      </c>
    </row>
    <row r="2" spans="1:8" ht="15">
      <c r="A2" s="14" t="s">
        <v>146</v>
      </c>
      <c r="B2" s="6">
        <f>SUM(B3:B10)</f>
        <v>900</v>
      </c>
      <c r="C2" s="6"/>
      <c r="D2" s="6"/>
      <c r="E2" s="6"/>
      <c r="F2" s="7"/>
      <c r="G2" s="6"/>
      <c r="H2" s="4"/>
    </row>
    <row r="3" spans="1:8" ht="15">
      <c r="A3" s="15" t="s">
        <v>70</v>
      </c>
      <c r="B3">
        <f t="shared" ref="B3:B10" si="0">SUM(C3:E3)</f>
        <v>240</v>
      </c>
      <c r="E3">
        <v>240</v>
      </c>
      <c r="F3" s="1" t="s">
        <v>22</v>
      </c>
      <c r="G3" s="3">
        <v>16</v>
      </c>
      <c r="H3" s="4" t="s">
        <v>31</v>
      </c>
    </row>
    <row r="4" spans="1:8" ht="15">
      <c r="A4" s="15" t="s">
        <v>71</v>
      </c>
      <c r="B4">
        <f t="shared" si="0"/>
        <v>120</v>
      </c>
      <c r="E4">
        <v>120</v>
      </c>
      <c r="F4" s="1" t="s">
        <v>22</v>
      </c>
      <c r="G4" s="3">
        <v>8</v>
      </c>
      <c r="H4" s="4" t="s">
        <v>31</v>
      </c>
    </row>
    <row r="5" spans="1:8" ht="15">
      <c r="A5" s="15" t="s">
        <v>74</v>
      </c>
      <c r="B5">
        <f t="shared" si="0"/>
        <v>120</v>
      </c>
      <c r="E5">
        <v>120</v>
      </c>
      <c r="F5" s="1" t="s">
        <v>22</v>
      </c>
      <c r="G5" s="3">
        <v>8</v>
      </c>
      <c r="H5" s="4" t="s">
        <v>31</v>
      </c>
    </row>
    <row r="6" spans="1:8" ht="15">
      <c r="A6" s="15" t="s">
        <v>76</v>
      </c>
      <c r="B6">
        <f t="shared" si="0"/>
        <v>60</v>
      </c>
      <c r="E6">
        <v>60</v>
      </c>
      <c r="F6" s="1" t="s">
        <v>22</v>
      </c>
      <c r="G6" s="3">
        <v>4</v>
      </c>
      <c r="H6" s="4" t="s">
        <v>31</v>
      </c>
    </row>
    <row r="7" spans="1:8" ht="15">
      <c r="A7" s="15" t="s">
        <v>144</v>
      </c>
      <c r="B7">
        <f t="shared" si="0"/>
        <v>60</v>
      </c>
      <c r="E7">
        <v>60</v>
      </c>
      <c r="F7" s="1" t="s">
        <v>22</v>
      </c>
      <c r="G7" s="3">
        <v>4</v>
      </c>
      <c r="H7" s="4" t="s">
        <v>31</v>
      </c>
    </row>
    <row r="8" spans="1:8" ht="15">
      <c r="A8" s="15" t="s">
        <v>68</v>
      </c>
      <c r="B8">
        <f t="shared" si="0"/>
        <v>60</v>
      </c>
      <c r="E8">
        <v>60</v>
      </c>
      <c r="F8" s="1" t="s">
        <v>22</v>
      </c>
      <c r="G8" s="3">
        <v>4</v>
      </c>
      <c r="H8" s="4" t="s">
        <v>31</v>
      </c>
    </row>
    <row r="9" spans="1:8" ht="15">
      <c r="A9" s="15" t="s">
        <v>65</v>
      </c>
      <c r="B9">
        <f t="shared" si="0"/>
        <v>60</v>
      </c>
      <c r="E9">
        <v>60</v>
      </c>
      <c r="F9" s="1" t="s">
        <v>22</v>
      </c>
      <c r="G9" s="3">
        <v>4</v>
      </c>
      <c r="H9" s="4" t="s">
        <v>31</v>
      </c>
    </row>
    <row r="10" spans="1:8" ht="29.25">
      <c r="A10" s="25" t="s">
        <v>145</v>
      </c>
      <c r="B10">
        <f t="shared" si="0"/>
        <v>180</v>
      </c>
      <c r="E10">
        <v>180</v>
      </c>
      <c r="F10" s="1" t="s">
        <v>22</v>
      </c>
      <c r="G10" s="3">
        <v>12</v>
      </c>
      <c r="H10" s="4" t="s">
        <v>31</v>
      </c>
    </row>
    <row r="12" spans="1:8" ht="15">
      <c r="A12" s="18" t="s">
        <v>63</v>
      </c>
      <c r="B12" s="14">
        <f>B2</f>
        <v>900</v>
      </c>
      <c r="C12" s="51">
        <f>SUM(C1:C10)</f>
        <v>0</v>
      </c>
      <c r="D12" s="51">
        <f>SUM(D1:D10)</f>
        <v>0</v>
      </c>
      <c r="E12" s="51">
        <f>SUM(E1:E10)</f>
        <v>900</v>
      </c>
      <c r="F12" s="51"/>
      <c r="G12" s="105">
        <f>SUM(G1:G10)</f>
        <v>60</v>
      </c>
      <c r="H12" s="28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2"/>
  <sheetViews>
    <sheetView workbookViewId="0">
      <selection activeCell="D95" sqref="D95"/>
    </sheetView>
  </sheetViews>
  <sheetFormatPr defaultColWidth="8.625" defaultRowHeight="14.25"/>
  <cols>
    <col min="1" max="1" width="54.875" customWidth="1"/>
    <col min="3" max="3" width="7.5" customWidth="1"/>
    <col min="4" max="4" width="54.125" customWidth="1"/>
    <col min="5" max="5" width="8.875" customWidth="1"/>
    <col min="7" max="7" width="9" customWidth="1"/>
    <col min="8" max="8" width="37.5" customWidth="1"/>
  </cols>
  <sheetData>
    <row r="2" spans="1:6" ht="15">
      <c r="A2" s="28" t="s">
        <v>155</v>
      </c>
      <c r="B2" s="51"/>
      <c r="C2" s="51"/>
      <c r="D2" s="28" t="s">
        <v>156</v>
      </c>
      <c r="E2" s="51"/>
      <c r="F2" s="51"/>
    </row>
    <row r="3" spans="1:6" ht="15">
      <c r="A3" s="27" t="s">
        <v>39</v>
      </c>
      <c r="B3" s="26">
        <v>155</v>
      </c>
      <c r="C3" s="51"/>
      <c r="D3" s="27" t="s">
        <v>40</v>
      </c>
      <c r="E3" s="26">
        <v>130</v>
      </c>
      <c r="F3" s="51"/>
    </row>
    <row r="4" spans="1:6" ht="15">
      <c r="A4" s="27" t="s">
        <v>60</v>
      </c>
      <c r="B4" s="26">
        <v>125</v>
      </c>
      <c r="C4" s="51"/>
      <c r="D4" s="22" t="s">
        <v>16</v>
      </c>
      <c r="E4" s="26">
        <v>60</v>
      </c>
      <c r="F4" s="51"/>
    </row>
    <row r="5" spans="1:6" ht="15">
      <c r="A5" s="22" t="s">
        <v>17</v>
      </c>
      <c r="B5" s="26">
        <v>20</v>
      </c>
      <c r="C5" s="51"/>
      <c r="D5" s="22" t="s">
        <v>171</v>
      </c>
      <c r="E5" s="26">
        <v>30</v>
      </c>
      <c r="F5" s="51"/>
    </row>
    <row r="6" spans="1:6" ht="15">
      <c r="A6" s="51"/>
      <c r="B6" s="51"/>
      <c r="C6" s="51"/>
      <c r="D6" s="27" t="s">
        <v>10</v>
      </c>
      <c r="E6" s="26">
        <v>20</v>
      </c>
      <c r="F6" s="51"/>
    </row>
    <row r="7" spans="1:6" ht="15">
      <c r="A7" s="109" t="s">
        <v>63</v>
      </c>
      <c r="B7" s="105">
        <f>SUM(B3:B5)</f>
        <v>300</v>
      </c>
      <c r="C7" s="51"/>
      <c r="D7" s="27" t="s">
        <v>9</v>
      </c>
      <c r="E7" s="26">
        <v>140</v>
      </c>
      <c r="F7" s="51"/>
    </row>
    <row r="8" spans="1:6" ht="15">
      <c r="A8" s="51"/>
      <c r="B8" s="51"/>
      <c r="C8" s="51"/>
      <c r="D8" s="22" t="s">
        <v>35</v>
      </c>
      <c r="E8" s="26">
        <v>85</v>
      </c>
      <c r="F8" s="51"/>
    </row>
    <row r="9" spans="1:6" ht="15">
      <c r="A9" s="28" t="s">
        <v>157</v>
      </c>
      <c r="B9" s="51"/>
      <c r="C9" s="51"/>
      <c r="D9" s="22" t="s">
        <v>13</v>
      </c>
      <c r="E9" s="26">
        <v>30</v>
      </c>
      <c r="F9" s="51"/>
    </row>
    <row r="10" spans="1:6" ht="15" customHeight="1">
      <c r="A10" s="22" t="s">
        <v>148</v>
      </c>
      <c r="B10" s="26">
        <v>120</v>
      </c>
      <c r="C10" s="51"/>
      <c r="D10" s="22" t="s">
        <v>15</v>
      </c>
      <c r="E10" s="26">
        <v>30</v>
      </c>
      <c r="F10" s="51"/>
    </row>
    <row r="11" spans="1:6" ht="15">
      <c r="A11" s="22" t="s">
        <v>129</v>
      </c>
      <c r="B11" s="26">
        <v>10</v>
      </c>
      <c r="C11" s="51"/>
      <c r="D11" s="51"/>
      <c r="E11" s="51"/>
      <c r="F11" s="51"/>
    </row>
    <row r="12" spans="1:6" ht="15">
      <c r="A12" s="22" t="s">
        <v>99</v>
      </c>
      <c r="B12" s="26">
        <v>5</v>
      </c>
      <c r="C12" s="51"/>
      <c r="D12" s="51"/>
      <c r="E12" s="51"/>
      <c r="F12" s="51"/>
    </row>
    <row r="13" spans="1:6" ht="15">
      <c r="A13" s="22" t="s">
        <v>69</v>
      </c>
      <c r="B13" s="26">
        <v>50</v>
      </c>
      <c r="C13" s="51"/>
      <c r="D13" s="109" t="s">
        <v>63</v>
      </c>
      <c r="E13" s="105">
        <f>SUM(E3:E10)</f>
        <v>525</v>
      </c>
      <c r="F13" s="51"/>
    </row>
    <row r="14" spans="1:6" ht="15">
      <c r="A14" s="22" t="s">
        <v>77</v>
      </c>
      <c r="B14" s="26">
        <v>20</v>
      </c>
      <c r="C14" s="51"/>
      <c r="D14" s="51"/>
      <c r="E14" s="51"/>
      <c r="F14" s="51"/>
    </row>
    <row r="15" spans="1:6" ht="15">
      <c r="A15" s="22" t="s">
        <v>36</v>
      </c>
      <c r="B15" s="26">
        <v>55</v>
      </c>
      <c r="C15" s="51"/>
      <c r="D15" s="28" t="s">
        <v>158</v>
      </c>
      <c r="E15" s="51"/>
      <c r="F15" s="51"/>
    </row>
    <row r="16" spans="1:6" ht="15">
      <c r="A16" s="22" t="s">
        <v>126</v>
      </c>
      <c r="B16" s="26">
        <v>5</v>
      </c>
      <c r="C16" s="51"/>
      <c r="D16" s="22" t="s">
        <v>20</v>
      </c>
      <c r="E16" s="26">
        <v>10</v>
      </c>
      <c r="F16" s="51"/>
    </row>
    <row r="17" spans="1:6" ht="15">
      <c r="A17" s="22" t="s">
        <v>37</v>
      </c>
      <c r="B17" s="26">
        <v>25</v>
      </c>
      <c r="C17" s="51"/>
      <c r="D17" s="22" t="s">
        <v>64</v>
      </c>
      <c r="E17" s="26">
        <v>10</v>
      </c>
      <c r="F17" s="51"/>
    </row>
    <row r="18" spans="1:6" ht="15">
      <c r="A18" s="108" t="s">
        <v>61</v>
      </c>
      <c r="B18" s="26">
        <v>170</v>
      </c>
      <c r="C18" s="51"/>
      <c r="D18" s="22" t="s">
        <v>19</v>
      </c>
      <c r="E18" s="26">
        <v>20</v>
      </c>
      <c r="F18" s="51"/>
    </row>
    <row r="19" spans="1:6" ht="15">
      <c r="A19" s="22" t="s">
        <v>23</v>
      </c>
      <c r="B19" s="26">
        <v>10</v>
      </c>
      <c r="C19" s="51"/>
      <c r="D19" s="22" t="s">
        <v>18</v>
      </c>
      <c r="E19" s="26">
        <v>25</v>
      </c>
      <c r="F19" s="51"/>
    </row>
    <row r="20" spans="1:6" ht="15">
      <c r="A20" s="22" t="s">
        <v>52</v>
      </c>
      <c r="B20" s="26">
        <v>10</v>
      </c>
      <c r="C20" s="51"/>
      <c r="D20" s="22" t="s">
        <v>25</v>
      </c>
      <c r="E20" s="26">
        <v>120</v>
      </c>
      <c r="F20" s="51"/>
    </row>
    <row r="21" spans="1:6" ht="15">
      <c r="A21" s="22" t="s">
        <v>14</v>
      </c>
      <c r="B21" s="26">
        <v>10</v>
      </c>
      <c r="C21" s="51"/>
      <c r="D21" s="22" t="s">
        <v>54</v>
      </c>
      <c r="E21" s="26">
        <v>10</v>
      </c>
      <c r="F21" s="51"/>
    </row>
    <row r="22" spans="1:6" ht="15">
      <c r="A22" s="22" t="s">
        <v>38</v>
      </c>
      <c r="B22" s="26">
        <v>20</v>
      </c>
      <c r="C22" s="51"/>
      <c r="D22" s="22" t="s">
        <v>55</v>
      </c>
      <c r="E22" s="26">
        <v>25</v>
      </c>
      <c r="F22" s="51"/>
    </row>
    <row r="23" spans="1:6" ht="15">
      <c r="A23" s="22" t="s">
        <v>86</v>
      </c>
      <c r="B23" s="26">
        <v>15</v>
      </c>
      <c r="C23" s="51"/>
      <c r="D23" s="22" t="s">
        <v>56</v>
      </c>
      <c r="E23" s="26">
        <v>20</v>
      </c>
      <c r="F23" s="51"/>
    </row>
    <row r="24" spans="1:6">
      <c r="A24" s="51"/>
      <c r="B24" s="51"/>
      <c r="C24" s="51"/>
      <c r="D24" s="51"/>
      <c r="E24" s="51"/>
      <c r="F24" s="51"/>
    </row>
    <row r="25" spans="1:6" ht="15">
      <c r="A25" s="109" t="s">
        <v>63</v>
      </c>
      <c r="B25" s="105">
        <f>SUM(B10:B23)</f>
        <v>525</v>
      </c>
      <c r="C25" s="51"/>
      <c r="D25" s="109" t="s">
        <v>63</v>
      </c>
      <c r="E25" s="105">
        <f>SUM(E16:E23)</f>
        <v>240</v>
      </c>
      <c r="F25" s="51"/>
    </row>
    <row r="26" spans="1:6">
      <c r="A26" s="51"/>
      <c r="B26" s="51"/>
      <c r="C26" s="51"/>
      <c r="D26" s="51"/>
      <c r="E26" s="51"/>
      <c r="F26" s="51"/>
    </row>
    <row r="27" spans="1:6" ht="15">
      <c r="A27" s="28" t="s">
        <v>159</v>
      </c>
      <c r="B27" s="51"/>
      <c r="C27" s="51"/>
      <c r="D27" s="28" t="s">
        <v>160</v>
      </c>
      <c r="E27" s="51"/>
      <c r="F27" s="51"/>
    </row>
    <row r="28" spans="1:6" ht="15">
      <c r="A28" s="27" t="s">
        <v>11</v>
      </c>
      <c r="B28" s="26">
        <v>55</v>
      </c>
      <c r="C28" s="51"/>
      <c r="D28" s="22" t="s">
        <v>113</v>
      </c>
      <c r="E28" s="26">
        <v>55</v>
      </c>
      <c r="F28" s="51"/>
    </row>
    <row r="29" spans="1:6" ht="15">
      <c r="A29" s="22" t="s">
        <v>78</v>
      </c>
      <c r="B29" s="26">
        <v>10</v>
      </c>
      <c r="C29" s="51"/>
      <c r="D29" s="22" t="s">
        <v>48</v>
      </c>
      <c r="E29" s="26">
        <v>5</v>
      </c>
      <c r="F29" s="51"/>
    </row>
    <row r="30" spans="1:6" ht="15.75" customHeight="1">
      <c r="A30" s="22" t="s">
        <v>96</v>
      </c>
      <c r="B30" s="26">
        <v>20</v>
      </c>
      <c r="C30" s="51"/>
      <c r="D30" s="22" t="s">
        <v>120</v>
      </c>
      <c r="E30" s="26">
        <v>10</v>
      </c>
      <c r="F30" s="51"/>
    </row>
    <row r="31" spans="1:6" ht="15">
      <c r="A31" s="22" t="s">
        <v>130</v>
      </c>
      <c r="B31" s="26">
        <v>10</v>
      </c>
      <c r="C31" s="51"/>
      <c r="D31" s="22" t="s">
        <v>149</v>
      </c>
      <c r="E31" s="26">
        <v>90</v>
      </c>
      <c r="F31" s="51"/>
    </row>
    <row r="32" spans="1:6" ht="15">
      <c r="A32" s="108" t="s">
        <v>133</v>
      </c>
      <c r="B32" s="26">
        <v>10</v>
      </c>
      <c r="C32" s="51"/>
      <c r="D32" s="22" t="s">
        <v>112</v>
      </c>
      <c r="E32" s="26">
        <v>85</v>
      </c>
      <c r="F32" s="51"/>
    </row>
    <row r="33" spans="1:6" ht="15">
      <c r="A33" s="108" t="s">
        <v>70</v>
      </c>
      <c r="B33" s="26">
        <v>110</v>
      </c>
      <c r="C33" s="51"/>
      <c r="D33" s="22" t="s">
        <v>90</v>
      </c>
      <c r="E33" s="26">
        <v>90</v>
      </c>
      <c r="F33" s="51"/>
    </row>
    <row r="34" spans="1:6" ht="13.5" customHeight="1">
      <c r="A34" s="108" t="s">
        <v>151</v>
      </c>
      <c r="B34" s="26">
        <v>60</v>
      </c>
      <c r="C34" s="51"/>
      <c r="D34" s="22" t="s">
        <v>131</v>
      </c>
      <c r="E34" s="26">
        <v>10</v>
      </c>
      <c r="F34" s="51"/>
    </row>
    <row r="35" spans="1:6" ht="15">
      <c r="A35" s="108" t="s">
        <v>87</v>
      </c>
      <c r="B35" s="26">
        <v>100</v>
      </c>
      <c r="C35" s="51"/>
      <c r="D35" s="22" t="s">
        <v>132</v>
      </c>
      <c r="E35" s="26">
        <v>10</v>
      </c>
      <c r="F35" s="51"/>
    </row>
    <row r="36" spans="1:6" ht="15">
      <c r="A36" s="108" t="s">
        <v>95</v>
      </c>
      <c r="B36" s="26">
        <v>45</v>
      </c>
      <c r="C36" s="51"/>
      <c r="D36" s="22" t="s">
        <v>104</v>
      </c>
      <c r="E36" s="26">
        <v>5</v>
      </c>
      <c r="F36" s="51"/>
    </row>
    <row r="37" spans="1:6" ht="15" customHeight="1">
      <c r="A37" s="108" t="s">
        <v>79</v>
      </c>
      <c r="B37" s="26">
        <v>35</v>
      </c>
      <c r="C37" s="51"/>
      <c r="D37" s="22" t="s">
        <v>58</v>
      </c>
      <c r="E37" s="26">
        <v>15</v>
      </c>
      <c r="F37" s="51"/>
    </row>
    <row r="38" spans="1:6" ht="14.25" customHeight="1">
      <c r="A38" s="108" t="s">
        <v>44</v>
      </c>
      <c r="B38" s="26">
        <v>5</v>
      </c>
      <c r="C38" s="51"/>
      <c r="D38" s="22" t="s">
        <v>42</v>
      </c>
      <c r="E38" s="26">
        <v>78</v>
      </c>
      <c r="F38" s="51"/>
    </row>
    <row r="39" spans="1:6" ht="15">
      <c r="A39" s="108" t="s">
        <v>100</v>
      </c>
      <c r="B39" s="26">
        <v>40</v>
      </c>
      <c r="C39" s="51"/>
      <c r="D39" s="22" t="s">
        <v>76</v>
      </c>
      <c r="E39" s="26">
        <v>55</v>
      </c>
      <c r="F39" s="51"/>
    </row>
    <row r="40" spans="1:6" ht="30">
      <c r="A40" s="108" t="s">
        <v>50</v>
      </c>
      <c r="B40" s="26">
        <v>5</v>
      </c>
      <c r="C40" s="51"/>
      <c r="D40" s="22" t="s">
        <v>150</v>
      </c>
      <c r="E40" s="26">
        <v>40</v>
      </c>
      <c r="F40" s="51"/>
    </row>
    <row r="41" spans="1:6" ht="15">
      <c r="A41" s="108" t="s">
        <v>107</v>
      </c>
      <c r="B41" s="26">
        <v>30</v>
      </c>
      <c r="C41" s="51"/>
      <c r="D41" s="16" t="s">
        <v>141</v>
      </c>
      <c r="E41" s="26">
        <v>10</v>
      </c>
      <c r="F41" s="51"/>
    </row>
    <row r="42" spans="1:6" ht="15">
      <c r="A42" s="108" t="s">
        <v>76</v>
      </c>
      <c r="B42" s="26">
        <v>55</v>
      </c>
      <c r="C42" s="51"/>
      <c r="D42" s="16" t="s">
        <v>137</v>
      </c>
      <c r="E42" s="26">
        <v>10</v>
      </c>
      <c r="F42" s="51"/>
    </row>
    <row r="43" spans="1:6" ht="15">
      <c r="A43" s="107" t="s">
        <v>135</v>
      </c>
      <c r="B43" s="26">
        <v>10</v>
      </c>
      <c r="C43" s="51"/>
      <c r="D43" s="16" t="s">
        <v>139</v>
      </c>
      <c r="E43" s="26">
        <v>10</v>
      </c>
      <c r="F43" s="51"/>
    </row>
    <row r="44" spans="1:6" ht="14.25" customHeight="1">
      <c r="A44" s="107" t="s">
        <v>140</v>
      </c>
      <c r="B44" s="26">
        <v>10</v>
      </c>
      <c r="C44" s="51"/>
      <c r="D44" s="16" t="s">
        <v>138</v>
      </c>
      <c r="E44" s="26">
        <v>10</v>
      </c>
      <c r="F44" s="51"/>
    </row>
    <row r="45" spans="1:6" ht="15">
      <c r="A45" s="107" t="s">
        <v>136</v>
      </c>
      <c r="B45" s="26">
        <v>10</v>
      </c>
      <c r="C45" s="51"/>
      <c r="D45" s="22" t="s">
        <v>68</v>
      </c>
      <c r="E45" s="26">
        <v>80</v>
      </c>
      <c r="F45" s="51"/>
    </row>
    <row r="46" spans="1:6" ht="15">
      <c r="A46" s="108" t="s">
        <v>45</v>
      </c>
      <c r="B46" s="26">
        <v>5</v>
      </c>
      <c r="C46" s="51"/>
      <c r="D46" s="22" t="s">
        <v>125</v>
      </c>
      <c r="E46" s="26">
        <v>5</v>
      </c>
      <c r="F46" s="51"/>
    </row>
    <row r="47" spans="1:6" ht="15">
      <c r="A47" s="108" t="s">
        <v>103</v>
      </c>
      <c r="B47" s="26">
        <v>15</v>
      </c>
      <c r="C47" s="51"/>
      <c r="D47" s="22" t="s">
        <v>117</v>
      </c>
      <c r="E47" s="26">
        <v>10</v>
      </c>
      <c r="F47" s="51"/>
    </row>
    <row r="48" spans="1:6" ht="15">
      <c r="A48" s="108" t="s">
        <v>102</v>
      </c>
      <c r="B48" s="26">
        <v>30</v>
      </c>
      <c r="C48" s="51"/>
      <c r="D48" s="22" t="s">
        <v>47</v>
      </c>
      <c r="E48" s="26">
        <v>56</v>
      </c>
      <c r="F48" s="51"/>
    </row>
    <row r="49" spans="1:6" ht="15">
      <c r="A49" s="108" t="s">
        <v>65</v>
      </c>
      <c r="B49" s="26">
        <v>60</v>
      </c>
      <c r="C49" s="51"/>
      <c r="D49" s="22" t="s">
        <v>92</v>
      </c>
      <c r="E49" s="26">
        <v>55</v>
      </c>
      <c r="F49" s="51"/>
    </row>
    <row r="50" spans="1:6" ht="15">
      <c r="A50" s="108" t="s">
        <v>43</v>
      </c>
      <c r="B50" s="26">
        <v>5</v>
      </c>
      <c r="C50" s="51"/>
      <c r="D50" s="22" t="s">
        <v>118</v>
      </c>
      <c r="E50" s="26">
        <v>40</v>
      </c>
      <c r="F50" s="51"/>
    </row>
    <row r="51" spans="1:6" ht="15">
      <c r="A51" s="108" t="s">
        <v>89</v>
      </c>
      <c r="B51" s="26">
        <v>30</v>
      </c>
      <c r="C51" s="51"/>
      <c r="D51" s="22" t="s">
        <v>119</v>
      </c>
      <c r="E51" s="26">
        <v>10</v>
      </c>
      <c r="F51" s="51"/>
    </row>
    <row r="52" spans="1:6" ht="15">
      <c r="A52" s="108" t="s">
        <v>46</v>
      </c>
      <c r="B52" s="26">
        <v>45</v>
      </c>
      <c r="C52" s="51"/>
      <c r="D52" s="22" t="s">
        <v>59</v>
      </c>
      <c r="E52" s="26">
        <v>30</v>
      </c>
      <c r="F52" s="51"/>
    </row>
    <row r="53" spans="1:6" ht="15">
      <c r="A53" s="108" t="s">
        <v>124</v>
      </c>
      <c r="B53" s="26">
        <v>5</v>
      </c>
      <c r="C53" s="51"/>
      <c r="D53" s="22" t="s">
        <v>51</v>
      </c>
      <c r="E53" s="26">
        <v>35</v>
      </c>
      <c r="F53" s="51"/>
    </row>
    <row r="54" spans="1:6" ht="15">
      <c r="A54" s="108" t="s">
        <v>98</v>
      </c>
      <c r="B54" s="26">
        <v>40</v>
      </c>
      <c r="C54" s="51"/>
      <c r="D54" s="22" t="s">
        <v>86</v>
      </c>
      <c r="E54" s="26">
        <v>80</v>
      </c>
      <c r="F54" s="51"/>
    </row>
    <row r="55" spans="1:6" ht="15">
      <c r="A55" s="108" t="s">
        <v>115</v>
      </c>
      <c r="B55" s="26">
        <v>2</v>
      </c>
      <c r="C55" s="51"/>
      <c r="D55" s="51"/>
      <c r="E55" s="51"/>
      <c r="F55" s="51"/>
    </row>
    <row r="56" spans="1:6" ht="15">
      <c r="A56" s="108" t="s">
        <v>71</v>
      </c>
      <c r="B56" s="26">
        <v>65</v>
      </c>
      <c r="C56" s="51"/>
      <c r="D56" s="109" t="s">
        <v>63</v>
      </c>
      <c r="E56" s="105">
        <f>SUM(E28:E54)</f>
        <v>989</v>
      </c>
      <c r="F56" s="51"/>
    </row>
    <row r="57" spans="1:6" ht="15">
      <c r="A57" s="108" t="s">
        <v>71</v>
      </c>
      <c r="B57" s="26">
        <v>10</v>
      </c>
      <c r="C57" s="51"/>
      <c r="D57" s="51"/>
      <c r="E57" s="51"/>
      <c r="F57" s="51"/>
    </row>
    <row r="58" spans="1:6" ht="15">
      <c r="A58" s="108" t="s">
        <v>152</v>
      </c>
      <c r="B58" s="26">
        <v>73</v>
      </c>
      <c r="C58" s="51"/>
      <c r="D58" s="28" t="s">
        <v>162</v>
      </c>
      <c r="E58" s="51"/>
      <c r="F58" s="51"/>
    </row>
    <row r="59" spans="1:6" ht="15">
      <c r="A59" s="108" t="s">
        <v>88</v>
      </c>
      <c r="B59" s="26">
        <v>75</v>
      </c>
      <c r="C59" s="51"/>
      <c r="D59" s="31" t="s">
        <v>145</v>
      </c>
      <c r="E59" s="30">
        <v>180</v>
      </c>
      <c r="F59" s="51"/>
    </row>
    <row r="60" spans="1:6" ht="15">
      <c r="A60" s="108" t="s">
        <v>123</v>
      </c>
      <c r="B60" s="26">
        <v>10</v>
      </c>
      <c r="C60" s="51"/>
      <c r="D60" s="30" t="s">
        <v>74</v>
      </c>
      <c r="E60" s="30">
        <v>120</v>
      </c>
      <c r="F60" s="51"/>
    </row>
    <row r="61" spans="1:6" ht="15">
      <c r="A61" s="108" t="s">
        <v>122</v>
      </c>
      <c r="B61" s="26">
        <v>50</v>
      </c>
      <c r="C61" s="51"/>
      <c r="D61" s="30" t="s">
        <v>70</v>
      </c>
      <c r="E61" s="30">
        <v>240</v>
      </c>
      <c r="F61" s="51"/>
    </row>
    <row r="62" spans="1:6" ht="15">
      <c r="A62" s="108" t="s">
        <v>49</v>
      </c>
      <c r="B62" s="26">
        <v>5</v>
      </c>
      <c r="C62" s="51"/>
      <c r="D62" s="30" t="s">
        <v>76</v>
      </c>
      <c r="E62" s="30">
        <v>60</v>
      </c>
      <c r="F62" s="51"/>
    </row>
    <row r="63" spans="1:6" ht="15">
      <c r="A63" s="108" t="s">
        <v>101</v>
      </c>
      <c r="B63" s="26">
        <v>5</v>
      </c>
      <c r="C63" s="51"/>
      <c r="D63" s="30" t="s">
        <v>68</v>
      </c>
      <c r="E63" s="30">
        <v>60</v>
      </c>
      <c r="F63" s="51"/>
    </row>
    <row r="64" spans="1:6" ht="15">
      <c r="A64" s="108" t="s">
        <v>93</v>
      </c>
      <c r="B64" s="26">
        <v>20</v>
      </c>
      <c r="C64" s="51"/>
      <c r="D64" s="30" t="s">
        <v>65</v>
      </c>
      <c r="E64" s="30">
        <v>60</v>
      </c>
      <c r="F64" s="51"/>
    </row>
    <row r="65" spans="1:6" ht="15">
      <c r="A65" s="108" t="s">
        <v>80</v>
      </c>
      <c r="B65" s="26">
        <v>10</v>
      </c>
      <c r="C65" s="51"/>
      <c r="D65" s="30" t="s">
        <v>71</v>
      </c>
      <c r="E65" s="30">
        <v>120</v>
      </c>
      <c r="F65" s="51"/>
    </row>
    <row r="66" spans="1:6" ht="15">
      <c r="A66" s="108" t="s">
        <v>86</v>
      </c>
      <c r="B66" s="26">
        <v>35</v>
      </c>
      <c r="C66" s="51"/>
      <c r="D66" s="30" t="s">
        <v>144</v>
      </c>
      <c r="E66" s="30">
        <v>60</v>
      </c>
      <c r="F66" s="51"/>
    </row>
    <row r="67" spans="1:6" ht="15.75" customHeight="1">
      <c r="A67" s="108" t="s">
        <v>97</v>
      </c>
      <c r="B67" s="26">
        <v>10</v>
      </c>
      <c r="C67" s="51"/>
      <c r="D67" s="51"/>
      <c r="E67" s="51"/>
      <c r="F67" s="51"/>
    </row>
    <row r="68" spans="1:6" ht="15">
      <c r="A68" s="108" t="s">
        <v>81</v>
      </c>
      <c r="B68" s="26">
        <v>10</v>
      </c>
      <c r="C68" s="51"/>
      <c r="D68" s="109" t="s">
        <v>63</v>
      </c>
      <c r="E68" s="105">
        <f>SUM(E59:E66)</f>
        <v>900</v>
      </c>
      <c r="F68" s="51"/>
    </row>
    <row r="69" spans="1:6">
      <c r="A69" s="51"/>
      <c r="B69" s="51"/>
      <c r="C69" s="51"/>
      <c r="D69" s="51"/>
      <c r="E69" s="51"/>
      <c r="F69" s="51"/>
    </row>
    <row r="70" spans="1:6" ht="15">
      <c r="A70" s="109" t="s">
        <v>63</v>
      </c>
      <c r="B70" s="105">
        <f>SUM(B28:B68)</f>
        <v>1235</v>
      </c>
      <c r="C70" s="51"/>
      <c r="D70" s="51"/>
      <c r="E70" s="51"/>
      <c r="F70" s="51"/>
    </row>
    <row r="71" spans="1:6">
      <c r="A71" s="51"/>
      <c r="B71" s="51"/>
      <c r="C71" s="51"/>
      <c r="D71" s="51"/>
      <c r="E71" s="51"/>
      <c r="F71" s="51"/>
    </row>
    <row r="72" spans="1:6" ht="15">
      <c r="A72" s="28" t="s">
        <v>161</v>
      </c>
      <c r="B72" s="51"/>
      <c r="C72" s="51"/>
      <c r="D72" s="28" t="s">
        <v>164</v>
      </c>
      <c r="E72" s="51"/>
      <c r="F72" s="51"/>
    </row>
    <row r="73" spans="1:6" ht="15">
      <c r="A73" s="22" t="s">
        <v>57</v>
      </c>
      <c r="B73" s="26">
        <v>30</v>
      </c>
      <c r="C73" s="51"/>
      <c r="D73" s="51"/>
      <c r="E73" s="51"/>
      <c r="F73" s="51"/>
    </row>
    <row r="74" spans="1:6" ht="15">
      <c r="A74" s="22" t="s">
        <v>127</v>
      </c>
      <c r="B74" s="26">
        <v>40</v>
      </c>
      <c r="C74" s="51"/>
      <c r="D74" s="29" t="s">
        <v>155</v>
      </c>
      <c r="E74" s="51">
        <v>300</v>
      </c>
      <c r="F74" s="51"/>
    </row>
    <row r="75" spans="1:6" ht="15">
      <c r="A75" s="22" t="s">
        <v>24</v>
      </c>
      <c r="B75" s="26">
        <v>10</v>
      </c>
      <c r="C75" s="51"/>
      <c r="D75" s="29" t="s">
        <v>156</v>
      </c>
      <c r="E75" s="51">
        <v>525</v>
      </c>
      <c r="F75" s="51"/>
    </row>
    <row r="76" spans="1:6" ht="15">
      <c r="A76" s="22" t="s">
        <v>67</v>
      </c>
      <c r="B76" s="26">
        <v>10</v>
      </c>
      <c r="C76" s="51"/>
      <c r="D76" s="29" t="s">
        <v>157</v>
      </c>
      <c r="E76" s="51">
        <v>525</v>
      </c>
      <c r="F76" s="51"/>
    </row>
    <row r="77" spans="1:6" ht="15">
      <c r="A77" s="22" t="s">
        <v>66</v>
      </c>
      <c r="B77" s="26">
        <v>5</v>
      </c>
      <c r="C77" s="51"/>
      <c r="D77" s="29" t="s">
        <v>158</v>
      </c>
      <c r="E77" s="51">
        <v>240</v>
      </c>
      <c r="F77" s="51"/>
    </row>
    <row r="78" spans="1:6" ht="15">
      <c r="A78" s="22" t="s">
        <v>105</v>
      </c>
      <c r="B78" s="26">
        <v>5</v>
      </c>
      <c r="C78" s="51"/>
      <c r="D78" s="29" t="s">
        <v>159</v>
      </c>
      <c r="E78" s="51">
        <v>1060</v>
      </c>
      <c r="F78" s="51"/>
    </row>
    <row r="79" spans="1:6" ht="15">
      <c r="A79" s="51"/>
      <c r="B79" s="51"/>
      <c r="C79" s="51"/>
      <c r="D79" s="29" t="s">
        <v>160</v>
      </c>
      <c r="E79" s="51">
        <v>900</v>
      </c>
      <c r="F79" s="51"/>
    </row>
    <row r="80" spans="1:6" ht="15">
      <c r="A80" s="109" t="s">
        <v>63</v>
      </c>
      <c r="B80" s="105">
        <f>SUM(B73:B78)</f>
        <v>100</v>
      </c>
      <c r="C80" s="51"/>
      <c r="D80" s="29" t="s">
        <v>161</v>
      </c>
      <c r="E80" s="51">
        <v>100</v>
      </c>
      <c r="F80" s="51"/>
    </row>
    <row r="81" spans="1:6" ht="15">
      <c r="A81" s="51"/>
      <c r="B81" s="51"/>
      <c r="C81" s="51"/>
      <c r="D81" s="29" t="s">
        <v>162</v>
      </c>
      <c r="E81" s="51">
        <v>900</v>
      </c>
      <c r="F81" s="51"/>
    </row>
    <row r="82" spans="1:6" ht="15">
      <c r="A82" s="29" t="s">
        <v>30</v>
      </c>
      <c r="B82" s="51"/>
      <c r="C82" s="51"/>
      <c r="D82" s="29" t="s">
        <v>30</v>
      </c>
      <c r="E82" s="51">
        <v>600</v>
      </c>
      <c r="F82" s="51"/>
    </row>
    <row r="83" spans="1:6" ht="15">
      <c r="A83" s="22" t="s">
        <v>26</v>
      </c>
      <c r="B83" s="26">
        <v>300</v>
      </c>
      <c r="C83" s="51"/>
      <c r="D83" s="51"/>
      <c r="E83" s="51"/>
      <c r="F83" s="51"/>
    </row>
    <row r="84" spans="1:6" ht="15">
      <c r="A84" s="22" t="s">
        <v>62</v>
      </c>
      <c r="B84" s="26">
        <v>20</v>
      </c>
      <c r="C84" s="51"/>
      <c r="D84" s="18" t="s">
        <v>165</v>
      </c>
      <c r="E84" s="51">
        <f>SUM(E74:E82)</f>
        <v>5150</v>
      </c>
      <c r="F84" s="51"/>
    </row>
    <row r="85" spans="1:6" ht="15">
      <c r="A85" s="22" t="s">
        <v>30</v>
      </c>
      <c r="B85" s="26">
        <v>600</v>
      </c>
      <c r="C85" s="51"/>
      <c r="D85" s="110"/>
      <c r="E85" s="51">
        <v>550</v>
      </c>
      <c r="F85" s="51"/>
    </row>
    <row r="86" spans="1:6" ht="15">
      <c r="A86" s="22" t="s">
        <v>153</v>
      </c>
      <c r="B86" s="26">
        <v>10</v>
      </c>
      <c r="C86" s="51"/>
      <c r="D86" s="51"/>
      <c r="E86" s="51"/>
      <c r="F86" s="51"/>
    </row>
    <row r="87" spans="1:6" ht="15">
      <c r="A87" s="22" t="s">
        <v>154</v>
      </c>
      <c r="B87" s="26">
        <v>10</v>
      </c>
      <c r="C87" s="51"/>
      <c r="D87" s="51"/>
      <c r="E87" s="51">
        <f>SUM(E84,E85)</f>
        <v>5700</v>
      </c>
      <c r="F87" s="51"/>
    </row>
    <row r="88" spans="1:6" ht="15">
      <c r="A88" s="22" t="s">
        <v>83</v>
      </c>
      <c r="B88" s="26">
        <v>10</v>
      </c>
      <c r="C88" s="51"/>
      <c r="D88" s="51"/>
      <c r="E88" s="51"/>
      <c r="F88" s="51"/>
    </row>
    <row r="89" spans="1:6" ht="15">
      <c r="A89" s="22" t="s">
        <v>27</v>
      </c>
      <c r="B89" s="26">
        <v>5</v>
      </c>
      <c r="C89" s="51"/>
      <c r="D89" s="51"/>
      <c r="E89" s="51"/>
      <c r="F89" s="51"/>
    </row>
    <row r="90" spans="1:6" ht="15">
      <c r="A90" s="22" t="s">
        <v>28</v>
      </c>
      <c r="B90" s="26">
        <v>2</v>
      </c>
      <c r="C90" s="51"/>
      <c r="D90" s="51"/>
      <c r="E90" s="51"/>
      <c r="F90" s="51"/>
    </row>
    <row r="91" spans="1:6" ht="15">
      <c r="A91" s="22" t="s">
        <v>29</v>
      </c>
      <c r="B91" s="26">
        <v>2</v>
      </c>
      <c r="C91" s="51"/>
      <c r="D91" s="51"/>
      <c r="E91" s="51"/>
      <c r="F91" s="51"/>
    </row>
    <row r="92" spans="1:6">
      <c r="A92" s="51"/>
      <c r="B92" s="51"/>
      <c r="C92" s="51"/>
      <c r="D92" s="51"/>
      <c r="E92" s="51"/>
      <c r="F92" s="51"/>
    </row>
    <row r="93" spans="1:6" ht="15">
      <c r="A93" s="18" t="s">
        <v>63</v>
      </c>
      <c r="B93" s="105">
        <f>SUM(B83:B91)</f>
        <v>959</v>
      </c>
      <c r="C93" s="51"/>
      <c r="D93" s="51"/>
      <c r="E93" s="51"/>
      <c r="F93" s="51"/>
    </row>
    <row r="94" spans="1:6">
      <c r="A94" s="51"/>
      <c r="B94" s="51"/>
      <c r="C94" s="51"/>
      <c r="D94" s="51"/>
      <c r="E94" s="51"/>
      <c r="F94" s="51"/>
    </row>
    <row r="95" spans="1:6" ht="15">
      <c r="A95" s="18" t="s">
        <v>163</v>
      </c>
      <c r="B95" s="105">
        <f>SUM(B7,B25,B70,B80,B93,E13,E25,E56,E68)</f>
        <v>5773</v>
      </c>
      <c r="C95" s="51"/>
      <c r="D95" s="51"/>
      <c r="E95" s="51"/>
      <c r="F95" s="51"/>
    </row>
    <row r="150" spans="5:5">
      <c r="E150">
        <v>5768</v>
      </c>
    </row>
    <row r="152" spans="5:5">
      <c r="E152">
        <v>5773</v>
      </c>
    </row>
  </sheetData>
  <sortState ref="D59:E66">
    <sortCondition ref="D59"/>
  </sortState>
  <phoneticPr fontId="9" type="noConversion"/>
  <pageMargins left="0.7" right="0.7" top="0.75" bottom="0.75" header="0.3" footer="0.3"/>
  <pageSetup paperSize="9" scale="73" orientation="portrait"/>
  <rowBreaks count="1" manualBreakCount="1"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I Rok Studiów</vt:lpstr>
      <vt:lpstr>II Rok Studiów</vt:lpstr>
      <vt:lpstr>III Rok Studiów</vt:lpstr>
      <vt:lpstr>IV Rok Studiów</vt:lpstr>
      <vt:lpstr>V Rok Studiów</vt:lpstr>
      <vt:lpstr>VI Rok Studiów</vt:lpstr>
      <vt:lpstr>Podsumowanie w przedmiotach</vt:lpstr>
      <vt:lpstr>'Podsumowanie w przedmiotach'!Obszar_wydruku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user</cp:lastModifiedBy>
  <cp:lastPrinted>2018-05-02T08:08:38Z</cp:lastPrinted>
  <dcterms:created xsi:type="dcterms:W3CDTF">2018-01-27T15:49:01Z</dcterms:created>
  <dcterms:modified xsi:type="dcterms:W3CDTF">2018-06-06T13:15:28Z</dcterms:modified>
</cp:coreProperties>
</file>