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K40" i="7" s="1"/>
  <c r="J24" i="7"/>
  <c r="J40" i="7" s="1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D13" i="7" l="1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F40" i="7" s="1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D24" i="7" l="1"/>
  <c r="D40" i="7" s="1"/>
  <c r="D39" i="7"/>
  <c r="E24" i="7"/>
  <c r="E39" i="7"/>
  <c r="E40" i="7" l="1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G37" i="5" s="1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I37" i="5" l="1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2" i="5"/>
  <c r="E22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2" i="5"/>
  <c r="E15" i="5"/>
  <c r="E13" i="5"/>
  <c r="E11" i="5"/>
  <c r="F31" i="6" l="1"/>
  <c r="E36" i="5"/>
  <c r="D34" i="5"/>
  <c r="D36" i="5" s="1"/>
  <c r="D31" i="6"/>
  <c r="E31" i="6"/>
  <c r="D30" i="5"/>
  <c r="E21" i="5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<sst xmlns="http://schemas.openxmlformats.org/spreadsheetml/2006/main" count="405" uniqueCount="160">
  <si>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</si>
  <si>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</si>
  <si>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</si>
  <si>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</si>
  <si>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</si>
  <si>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</si>
  <si>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</si>
  <si>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</si>
  <si>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</si>
  <si>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</si>
  <si>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</si>
  <si>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</si>
  <si>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</si>
  <si>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</si>
  <si>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</si>
  <si>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</si>
  <si>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</si>
  <si>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</si>
  <si>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</si>
  <si>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</si>
  <si>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</si>
  <si>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</si>
  <si>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</si>
  <si>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</si>
  <si>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</si>
  <si>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</si>
  <si>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</si>
  <si>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</si>
  <si>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</si>
  <si>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</si>
  <si>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</si>
  <si>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</si>
  <si>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</si>
  <si>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</si>
  <si>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</si>
  <si>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</si>
  <si>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</si>
  <si>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</si>
  <si>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</si>
  <si>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</si>
  <si>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</si>
  <si>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</si>
  <si>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</si>
  <si>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</si>
  <si>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</si>
  <si>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</si>
  <si>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</si>
  <si>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</si>
  <si>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</si>
  <si>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</si>
  <si>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</si>
  <si>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</si>
  <si>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</si>
  <si>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</si>
  <si>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</si>
  <si>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</si>
  <si>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</si>
  <si>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</si>
  <si>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</si>
  <si>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</si>
  <si>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</si>
  <si>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</si>
  <si>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</si>
  <si>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</si>
  <si>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</si>
  <si>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</si>
  <si>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</si>
  <si>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</si>
  <si>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</si>
  <si>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</si>
  <si>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</si>
  <si>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</si>
  <si>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</si>
  <si>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</si>
  <si>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</si>
  <si>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</si>
  <si>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</si>
  <si>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</si>
  <si>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</si>
  <si>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</si>
  <si>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</si>
  <si>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</si>
  <si>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</si>
  <si>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RAMOWY PLAN STUDIÓW rok akademicki 2022/2023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</si>
  <si>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</si>
  <si>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</si>
  <si>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</si>
  <si>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</si>
  <si>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</si>
  <si>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</si>
  <si>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</si>
  <si>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</si>
  <si>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</si>
  <si>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</si>
  <si>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</si>
  <si>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</si>
  <si>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</si>
  <si>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</si>
  <si>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</si>
  <si>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RAMOWY PLAN STUDIÓW rok akademicki 2023/2024</t>
  </si>
  <si>
    <t>przysposobienie biblioteczne</t>
  </si>
  <si>
    <t>nabór w r.a.: 2022/2023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</si>
  <si>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</si>
  <si>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</si>
  <si>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</si>
  <si>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</si>
  <si>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</si>
  <si>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</si>
  <si>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</si>
  <si>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</si>
  <si>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</si>
  <si>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</si>
  <si>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</si>
  <si>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</si>
  <si>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prof. dr hab. L. Kubisz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</si>
  <si>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</si>
  <si>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</si>
  <si>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</si>
  <si>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</si>
  <si>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</si>
  <si>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</si>
  <si>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</si>
  <si>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</si>
  <si>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</si>
  <si>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</si>
  <si>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</si>
  <si>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</si>
  <si>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</si>
  <si>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</si>
  <si>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</si>
  <si>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</si>
  <si>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</si>
  <si>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</si>
  <si>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</si>
  <si>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</si>
  <si>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</si>
  <si>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</si>
  <si>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</si>
  <si>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</si>
  <si>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</si>
  <si>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</si>
  <si>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</si>
  <si>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</si>
  <si>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</si>
  <si>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</si>
  <si>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</si>
  <si>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</si>
  <si>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</si>
  <si>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</si>
  <si>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</si>
  <si>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dr hab. E. Paszyńska, prof. UMP</t>
  </si>
  <si>
    <t>KiZ Prawa Medycznego i Farmaceutycznego</t>
  </si>
  <si>
    <t>prof. dr hab. M. Urbaniak</t>
  </si>
  <si>
    <t>Zakł. Patomorfologii Klinicznej</t>
  </si>
  <si>
    <t>prof. dr hab. P. Majewski</t>
  </si>
  <si>
    <t>dr D. Burchardt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</si>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</sst>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  <xf numFmtId="0" fontId="3" fillId="4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Normal="100" workbookViewId="0">
      <selection activeCell="V1" sqref="V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2" t="s">
        <v>83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58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57</v>
      </c>
      <c r="M4" s="94"/>
      <c r="N4" s="94"/>
      <c r="O4" s="94"/>
      <c r="P4" s="94"/>
      <c r="Q4" s="94"/>
      <c r="R4" s="124" t="s">
        <v>101</v>
      </c>
      <c r="S4" s="125"/>
      <c r="T4" s="126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09"/>
      <c r="R6" s="110" t="s">
        <v>48</v>
      </c>
      <c r="S6" s="83" t="s">
        <v>103</v>
      </c>
      <c r="T6" s="86" t="s">
        <v>104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93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51">
        <v>4</v>
      </c>
      <c r="E9" s="36">
        <v>5</v>
      </c>
      <c r="F9" s="50">
        <v>6</v>
      </c>
      <c r="G9" s="81">
        <v>7</v>
      </c>
      <c r="H9" s="52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65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66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9</v>
      </c>
      <c r="F11" s="15">
        <f t="shared" ref="F11:F23" si="2">G11+H11</f>
        <v>320</v>
      </c>
      <c r="G11" s="15">
        <v>80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107</v>
      </c>
      <c r="T11" s="55" t="s">
        <v>108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107</v>
      </c>
      <c r="T12" s="55" t="s">
        <v>108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109</v>
      </c>
      <c r="T13" s="55" t="s">
        <v>110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111</v>
      </c>
      <c r="T14" s="55" t="s">
        <v>112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113</v>
      </c>
      <c r="T15" s="55" t="s">
        <v>114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115</v>
      </c>
      <c r="T16" s="55" t="s">
        <v>116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117</v>
      </c>
      <c r="T17" s="55" t="s">
        <v>118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107</v>
      </c>
      <c r="T18" s="55" t="s">
        <v>108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107</v>
      </c>
      <c r="T19" s="55" t="s">
        <v>108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119</v>
      </c>
      <c r="T20" s="55" t="s">
        <v>120</v>
      </c>
    </row>
    <row r="21" spans="1:20" ht="24.95" customHeight="1" x14ac:dyDescent="0.25">
      <c r="A21" s="19">
        <v>11</v>
      </c>
      <c r="B21" s="18" t="s">
        <v>100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121</v>
      </c>
      <c r="T21" s="55" t="s">
        <v>122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123</v>
      </c>
      <c r="T22" s="55" t="s">
        <v>124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125</v>
      </c>
      <c r="T23" s="55" t="s">
        <v>126</v>
      </c>
    </row>
    <row r="24" spans="1:20" ht="24.95" customHeight="1" thickBot="1" x14ac:dyDescent="0.3">
      <c r="A24" s="63" t="s">
        <v>22</v>
      </c>
      <c r="B24" s="64"/>
      <c r="C24" s="5">
        <f t="shared" ref="C24:P24" si="4">SUM(C11:C23)</f>
        <v>26</v>
      </c>
      <c r="D24" s="5">
        <f t="shared" si="4"/>
        <v>0.64</v>
      </c>
      <c r="E24" s="5">
        <f t="shared" si="4"/>
        <v>16.760000000000002</v>
      </c>
      <c r="F24" s="5">
        <f t="shared" si="4"/>
        <v>764</v>
      </c>
      <c r="G24" s="5">
        <f t="shared" si="4"/>
        <v>240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107</v>
      </c>
      <c r="T25" s="55" t="s">
        <v>108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107</v>
      </c>
      <c r="T26" s="55" t="s">
        <v>108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0.8</v>
      </c>
      <c r="E27" s="16">
        <f t="shared" si="6"/>
        <v>1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>
        <v>20</v>
      </c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127</v>
      </c>
      <c r="T27" s="55" t="s">
        <v>128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109</v>
      </c>
      <c r="T28" s="55" t="s">
        <v>110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107</v>
      </c>
      <c r="T29" s="55" t="s">
        <v>108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129</v>
      </c>
      <c r="T30" s="55" t="s">
        <v>130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13"/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131</v>
      </c>
      <c r="T31" s="55" t="s">
        <v>132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133</v>
      </c>
      <c r="T32" s="55" t="s">
        <v>134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135</v>
      </c>
      <c r="T33" s="55" t="s">
        <v>136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107</v>
      </c>
      <c r="T34" s="55" t="s">
        <v>108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107</v>
      </c>
      <c r="T35" s="55" t="s">
        <v>108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5.6</v>
      </c>
      <c r="F36" s="15">
        <f t="shared" si="7"/>
        <v>200</v>
      </c>
      <c r="G36" s="15">
        <v>40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137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125</v>
      </c>
      <c r="T37" s="55" t="s">
        <v>126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63" t="s">
        <v>2</v>
      </c>
      <c r="B39" s="64"/>
      <c r="C39" s="5">
        <f t="shared" ref="C39:P39" si="9">SUM(C25:C38)</f>
        <v>36</v>
      </c>
      <c r="D39" s="6">
        <f t="shared" si="9"/>
        <v>0.8</v>
      </c>
      <c r="E39" s="6">
        <f t="shared" si="9"/>
        <v>24.604347826086958</v>
      </c>
      <c r="F39" s="5">
        <f t="shared" si="9"/>
        <v>1025</v>
      </c>
      <c r="G39" s="5">
        <f t="shared" si="9"/>
        <v>285</v>
      </c>
      <c r="H39" s="5">
        <f t="shared" si="9"/>
        <v>740</v>
      </c>
      <c r="I39" s="5">
        <f t="shared" si="9"/>
        <v>150</v>
      </c>
      <c r="J39" s="5">
        <f t="shared" si="9"/>
        <v>0</v>
      </c>
      <c r="K39" s="5">
        <f t="shared" si="9"/>
        <v>20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63" t="s">
        <v>1</v>
      </c>
      <c r="B40" s="64"/>
      <c r="C40" s="5">
        <f t="shared" ref="C40:P40" si="10">C24+C39</f>
        <v>62</v>
      </c>
      <c r="D40" s="5">
        <f t="shared" si="10"/>
        <v>1.44</v>
      </c>
      <c r="E40" s="6">
        <f t="shared" si="10"/>
        <v>41.364347826086956</v>
      </c>
      <c r="F40" s="5">
        <f t="shared" si="10"/>
        <v>1789</v>
      </c>
      <c r="G40" s="5">
        <f t="shared" si="10"/>
        <v>525</v>
      </c>
      <c r="H40" s="5">
        <f t="shared" si="10"/>
        <v>1264</v>
      </c>
      <c r="I40" s="5">
        <f t="shared" si="10"/>
        <v>238</v>
      </c>
      <c r="J40" s="5">
        <f t="shared" si="10"/>
        <v>0</v>
      </c>
      <c r="K40" s="5">
        <f t="shared" si="10"/>
        <v>31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G39" sqref="G3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2" t="s">
        <v>99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81</v>
      </c>
      <c r="M4" s="94"/>
      <c r="N4" s="94"/>
      <c r="O4" s="94"/>
      <c r="P4" s="94"/>
      <c r="Q4" s="94"/>
      <c r="R4" s="127" t="s">
        <v>101</v>
      </c>
      <c r="S4" s="128"/>
      <c r="T4" s="129"/>
    </row>
    <row r="5" spans="1:20" ht="30" customHeight="1" x14ac:dyDescent="0.25">
      <c r="A5" s="130" t="s">
        <v>56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32"/>
      <c r="R6" s="110" t="s">
        <v>48</v>
      </c>
      <c r="S6" s="83" t="s">
        <v>103</v>
      </c>
      <c r="T6" s="86" t="s">
        <v>104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131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107</v>
      </c>
      <c r="T11" s="49" t="s">
        <v>108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1.6363636363636365</v>
      </c>
      <c r="F12" s="15">
        <f t="shared" si="2"/>
        <v>55</v>
      </c>
      <c r="G12" s="15">
        <v>10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107</v>
      </c>
      <c r="T12" s="49" t="s">
        <v>108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107</v>
      </c>
      <c r="T13" s="49" t="s">
        <v>108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107</v>
      </c>
      <c r="T14" s="49" t="s">
        <v>108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107</v>
      </c>
      <c r="T15" s="49" t="s">
        <v>108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125</v>
      </c>
      <c r="T16" s="49" t="s">
        <v>126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138</v>
      </c>
      <c r="T17" s="49" t="s">
        <v>139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/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140</v>
      </c>
      <c r="T18" s="49" t="s">
        <v>141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142</v>
      </c>
      <c r="T19" s="49" t="s">
        <v>143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117</v>
      </c>
      <c r="T20" s="49" t="s">
        <v>144</v>
      </c>
    </row>
    <row r="21" spans="1:20" ht="24.95" customHeight="1" thickBot="1" x14ac:dyDescent="0.3">
      <c r="A21" s="63" t="s">
        <v>74</v>
      </c>
      <c r="B21" s="64"/>
      <c r="C21" s="5">
        <f t="shared" ref="C21:P21" si="4">SUM(C11:C20)</f>
        <v>19</v>
      </c>
      <c r="D21" s="6">
        <f t="shared" si="4"/>
        <v>0.6</v>
      </c>
      <c r="E21" s="6">
        <f t="shared" si="4"/>
        <v>12.134312354312353</v>
      </c>
      <c r="F21" s="5">
        <f t="shared" si="4"/>
        <v>504</v>
      </c>
      <c r="G21" s="5">
        <f t="shared" si="4"/>
        <v>179</v>
      </c>
      <c r="H21" s="5">
        <f t="shared" si="4"/>
        <v>325</v>
      </c>
      <c r="I21" s="5">
        <f t="shared" si="4"/>
        <v>80</v>
      </c>
      <c r="J21" s="5">
        <f t="shared" si="4"/>
        <v>12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1.6363636363636365</v>
      </c>
      <c r="F22" s="15">
        <f t="shared" ref="F22:F29" si="7">G22+H22</f>
        <v>55</v>
      </c>
      <c r="G22" s="15">
        <v>10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107</v>
      </c>
      <c r="T22" s="49" t="s">
        <v>108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107</v>
      </c>
      <c r="T23" s="49" t="s">
        <v>108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131</v>
      </c>
      <c r="T24" s="49" t="s">
        <v>145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125</v>
      </c>
      <c r="T25" s="49" t="s">
        <v>126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146</v>
      </c>
      <c r="T26" s="49" t="s">
        <v>147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107</v>
      </c>
      <c r="T27" s="49" t="s">
        <v>108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135</v>
      </c>
      <c r="T28" s="49" t="s">
        <v>136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137</v>
      </c>
    </row>
    <row r="30" spans="1:20" ht="24.95" customHeight="1" thickBot="1" x14ac:dyDescent="0.3">
      <c r="A30" s="63" t="s">
        <v>66</v>
      </c>
      <c r="B30" s="64"/>
      <c r="C30" s="5">
        <f t="shared" ref="C30:P30" si="9">SUM(C22:C29)</f>
        <v>19</v>
      </c>
      <c r="D30" s="6">
        <f t="shared" si="9"/>
        <v>0.5</v>
      </c>
      <c r="E30" s="6">
        <f t="shared" si="9"/>
        <v>15.403030303030302</v>
      </c>
      <c r="F30" s="5">
        <f t="shared" si="9"/>
        <v>560</v>
      </c>
      <c r="G30" s="5">
        <f t="shared" si="9"/>
        <v>105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107</v>
      </c>
      <c r="T31" s="49" t="s">
        <v>108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107</v>
      </c>
      <c r="T32" s="49" t="s">
        <v>108</v>
      </c>
    </row>
    <row r="33" spans="1:20" ht="24.95" customHeight="1" thickBot="1" x14ac:dyDescent="0.3">
      <c r="A33" s="63" t="s">
        <v>65</v>
      </c>
      <c r="B33" s="64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63" t="s">
        <v>63</v>
      </c>
      <c r="B36" s="64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63" t="s">
        <v>105</v>
      </c>
      <c r="B37" s="64"/>
      <c r="C37" s="5">
        <f>C21+C30+C33</f>
        <v>60</v>
      </c>
      <c r="D37" s="5">
        <f t="shared" ref="D37:P37" si="12">D21+D30+D33</f>
        <v>1.1000000000000001</v>
      </c>
      <c r="E37" s="6">
        <f t="shared" si="12"/>
        <v>47.239723609723612</v>
      </c>
      <c r="F37" s="5">
        <f t="shared" si="12"/>
        <v>1667</v>
      </c>
      <c r="G37" s="5">
        <f t="shared" si="12"/>
        <v>347</v>
      </c>
      <c r="H37" s="5">
        <f t="shared" si="12"/>
        <v>1320</v>
      </c>
      <c r="I37" s="5">
        <f t="shared" si="12"/>
        <v>175</v>
      </c>
      <c r="J37" s="5">
        <f t="shared" si="12"/>
        <v>27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3:T3"/>
    <mergeCell ref="A2:T2"/>
    <mergeCell ref="R4:T4"/>
    <mergeCell ref="L5:Q5"/>
    <mergeCell ref="L4:Q4"/>
    <mergeCell ref="A5:K5"/>
    <mergeCell ref="A4:K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13" workbookViewId="0">
      <selection activeCell="X14" sqref="X1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22" t="s">
        <v>102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</row>
    <row r="2" spans="1:20" ht="30.75" customHeight="1" x14ac:dyDescent="0.3">
      <c r="A2" s="123" t="s">
        <v>60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0" ht="30" customHeight="1" x14ac:dyDescent="0.3">
      <c r="A3" s="123" t="s">
        <v>59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</row>
    <row r="4" spans="1:20" ht="30.75" customHeight="1" x14ac:dyDescent="0.25">
      <c r="A4" s="94" t="s">
        <v>98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 t="s">
        <v>97</v>
      </c>
      <c r="M4" s="94"/>
      <c r="N4" s="94"/>
      <c r="O4" s="94"/>
      <c r="P4" s="94"/>
      <c r="Q4" s="94"/>
      <c r="R4" s="124" t="s">
        <v>101</v>
      </c>
      <c r="S4" s="125"/>
      <c r="T4" s="126"/>
    </row>
    <row r="5" spans="1:20" ht="30" customHeight="1" x14ac:dyDescent="0.25">
      <c r="A5" s="94" t="s">
        <v>56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55</v>
      </c>
      <c r="M5" s="94"/>
      <c r="N5" s="94"/>
      <c r="O5" s="94"/>
      <c r="P5" s="94"/>
      <c r="Q5" s="94"/>
      <c r="R5" s="94" t="s">
        <v>54</v>
      </c>
      <c r="S5" s="94"/>
      <c r="T5" s="94"/>
    </row>
    <row r="6" spans="1:20" ht="15.75" customHeight="1" x14ac:dyDescent="0.25">
      <c r="A6" s="95" t="s">
        <v>53</v>
      </c>
      <c r="B6" s="98" t="s">
        <v>52</v>
      </c>
      <c r="C6" s="101" t="s">
        <v>47</v>
      </c>
      <c r="D6" s="102"/>
      <c r="E6" s="103"/>
      <c r="F6" s="104" t="s">
        <v>51</v>
      </c>
      <c r="G6" s="104" t="s">
        <v>50</v>
      </c>
      <c r="H6" s="107" t="s">
        <v>49</v>
      </c>
      <c r="I6" s="108"/>
      <c r="J6" s="108"/>
      <c r="K6" s="108"/>
      <c r="L6" s="108"/>
      <c r="M6" s="108"/>
      <c r="N6" s="108"/>
      <c r="O6" s="108"/>
      <c r="P6" s="108"/>
      <c r="Q6" s="132"/>
      <c r="R6" s="110" t="s">
        <v>48</v>
      </c>
      <c r="S6" s="83" t="s">
        <v>103</v>
      </c>
      <c r="T6" s="86" t="s">
        <v>104</v>
      </c>
    </row>
    <row r="7" spans="1:20" ht="36" customHeight="1" x14ac:dyDescent="0.25">
      <c r="A7" s="96"/>
      <c r="B7" s="99"/>
      <c r="C7" s="113" t="s">
        <v>47</v>
      </c>
      <c r="D7" s="115" t="s">
        <v>46</v>
      </c>
      <c r="E7" s="117" t="s">
        <v>45</v>
      </c>
      <c r="F7" s="105"/>
      <c r="G7" s="105"/>
      <c r="H7" s="119" t="s">
        <v>44</v>
      </c>
      <c r="I7" s="121" t="s">
        <v>43</v>
      </c>
      <c r="J7" s="121"/>
      <c r="K7" s="121"/>
      <c r="L7" s="89" t="s">
        <v>42</v>
      </c>
      <c r="M7" s="90"/>
      <c r="N7" s="91"/>
      <c r="O7" s="92" t="s">
        <v>41</v>
      </c>
      <c r="P7" s="92"/>
      <c r="Q7" s="131"/>
      <c r="R7" s="111"/>
      <c r="S7" s="84"/>
      <c r="T7" s="87"/>
    </row>
    <row r="8" spans="1:20" s="28" customFormat="1" ht="42" customHeight="1" thickBot="1" x14ac:dyDescent="0.3">
      <c r="A8" s="97"/>
      <c r="B8" s="100"/>
      <c r="C8" s="114"/>
      <c r="D8" s="116"/>
      <c r="E8" s="118"/>
      <c r="F8" s="106"/>
      <c r="G8" s="106"/>
      <c r="H8" s="120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2"/>
      <c r="S8" s="85"/>
      <c r="T8" s="88"/>
    </row>
    <row r="9" spans="1:20" s="33" customFormat="1" ht="15" customHeight="1" x14ac:dyDescent="0.25">
      <c r="A9" s="67">
        <v>1</v>
      </c>
      <c r="B9" s="77">
        <v>2</v>
      </c>
      <c r="C9" s="79">
        <v>3</v>
      </c>
      <c r="D9" s="37">
        <v>4</v>
      </c>
      <c r="E9" s="36">
        <v>5</v>
      </c>
      <c r="F9" s="35">
        <v>6</v>
      </c>
      <c r="G9" s="81">
        <v>7</v>
      </c>
      <c r="H9" s="34">
        <v>8</v>
      </c>
      <c r="I9" s="73">
        <v>9</v>
      </c>
      <c r="J9" s="75">
        <v>10</v>
      </c>
      <c r="K9" s="73">
        <v>11</v>
      </c>
      <c r="L9" s="73">
        <v>12</v>
      </c>
      <c r="M9" s="75">
        <v>13</v>
      </c>
      <c r="N9" s="73">
        <v>14</v>
      </c>
      <c r="O9" s="73">
        <v>15</v>
      </c>
      <c r="P9" s="73">
        <v>16</v>
      </c>
      <c r="Q9" s="71">
        <v>17</v>
      </c>
      <c r="R9" s="67">
        <v>18</v>
      </c>
      <c r="S9" s="69">
        <v>19</v>
      </c>
      <c r="T9" s="71">
        <v>20</v>
      </c>
    </row>
    <row r="10" spans="1:20" s="28" customFormat="1" ht="43.5" customHeight="1" thickBot="1" x14ac:dyDescent="0.3">
      <c r="A10" s="68"/>
      <c r="B10" s="78"/>
      <c r="C10" s="80"/>
      <c r="D10" s="32" t="s">
        <v>33</v>
      </c>
      <c r="E10" s="31" t="s">
        <v>32</v>
      </c>
      <c r="F10" s="30" t="s">
        <v>31</v>
      </c>
      <c r="G10" s="82"/>
      <c r="H10" s="29" t="s">
        <v>30</v>
      </c>
      <c r="I10" s="74"/>
      <c r="J10" s="76"/>
      <c r="K10" s="74"/>
      <c r="L10" s="74"/>
      <c r="M10" s="76"/>
      <c r="N10" s="74"/>
      <c r="O10" s="74"/>
      <c r="P10" s="74"/>
      <c r="Q10" s="72"/>
      <c r="R10" s="68"/>
      <c r="S10" s="70"/>
      <c r="T10" s="72"/>
    </row>
    <row r="11" spans="1:20" s="28" customFormat="1" ht="24.95" customHeight="1" x14ac:dyDescent="0.25">
      <c r="A11" s="19">
        <v>1</v>
      </c>
      <c r="B11" s="18" t="s">
        <v>96</v>
      </c>
      <c r="C11" s="14">
        <v>2</v>
      </c>
      <c r="D11" s="17">
        <f t="shared" ref="D11:D16" si="0">(J11+K11+M11+N11)*C11/F11</f>
        <v>0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149</v>
      </c>
      <c r="T11" s="61" t="s">
        <v>150</v>
      </c>
    </row>
    <row r="12" spans="1:20" s="28" customFormat="1" ht="24.95" customHeight="1" x14ac:dyDescent="0.25">
      <c r="A12" s="19">
        <v>2</v>
      </c>
      <c r="B12" s="18" t="s">
        <v>95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133</v>
      </c>
      <c r="T12" s="61" t="s">
        <v>134</v>
      </c>
    </row>
    <row r="13" spans="1:20" s="28" customFormat="1" ht="24.95" customHeight="1" x14ac:dyDescent="0.25">
      <c r="A13" s="19">
        <v>3</v>
      </c>
      <c r="B13" s="18" t="s">
        <v>94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151</v>
      </c>
      <c r="T13" s="61" t="s">
        <v>152</v>
      </c>
    </row>
    <row r="14" spans="1:20" s="28" customFormat="1" ht="24.95" customHeight="1" x14ac:dyDescent="0.25">
      <c r="A14" s="19">
        <v>4</v>
      </c>
      <c r="B14" s="18" t="s">
        <v>93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146</v>
      </c>
      <c r="T14" s="61" t="s">
        <v>147</v>
      </c>
    </row>
    <row r="15" spans="1:20" s="28" customFormat="1" ht="24.95" customHeight="1" x14ac:dyDescent="0.25">
      <c r="A15" s="19">
        <v>5</v>
      </c>
      <c r="B15" s="18" t="s">
        <v>92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153</v>
      </c>
      <c r="T15" s="61" t="s">
        <v>154</v>
      </c>
    </row>
    <row r="16" spans="1:20" s="28" customFormat="1" ht="24.95" customHeight="1" thickBot="1" x14ac:dyDescent="0.3">
      <c r="A16" s="19">
        <v>6</v>
      </c>
      <c r="B16" s="18" t="s">
        <v>88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63" t="s">
        <v>91</v>
      </c>
      <c r="B17" s="64"/>
      <c r="C17" s="5">
        <f t="shared" ref="C17:P17" si="4">SUM(C11:C16)</f>
        <v>11</v>
      </c>
      <c r="D17" s="6">
        <f t="shared" si="4"/>
        <v>0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0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106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137</v>
      </c>
    </row>
    <row r="19" spans="1:20" s="28" customFormat="1" ht="24.95" customHeight="1" x14ac:dyDescent="0.25">
      <c r="A19" s="19">
        <v>2</v>
      </c>
      <c r="B19" s="18" t="s">
        <v>90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140</v>
      </c>
      <c r="T19" s="61" t="s">
        <v>155</v>
      </c>
    </row>
    <row r="20" spans="1:20" ht="24.95" customHeight="1" x14ac:dyDescent="0.25">
      <c r="A20" s="19">
        <v>3</v>
      </c>
      <c r="B20" s="18" t="s">
        <v>89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88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87</v>
      </c>
      <c r="C22" s="14">
        <v>2</v>
      </c>
      <c r="D22" s="17">
        <f t="shared" si="5"/>
        <v>0.6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62">
        <v>15</v>
      </c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156</v>
      </c>
      <c r="T22" s="61" t="s">
        <v>157</v>
      </c>
    </row>
    <row r="23" spans="1:20" ht="24.95" customHeight="1" thickBot="1" x14ac:dyDescent="0.3">
      <c r="A23" s="19">
        <v>6</v>
      </c>
      <c r="B23" s="18" t="s">
        <v>86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133</v>
      </c>
      <c r="T23" s="61" t="s">
        <v>158</v>
      </c>
    </row>
    <row r="24" spans="1:20" ht="24.95" customHeight="1" thickBot="1" x14ac:dyDescent="0.3">
      <c r="A24" s="63" t="s">
        <v>85</v>
      </c>
      <c r="B24" s="64"/>
      <c r="C24" s="5">
        <f t="shared" ref="C24:P24" si="9">SUM(C18:C23)</f>
        <v>20</v>
      </c>
      <c r="D24" s="6">
        <f t="shared" si="9"/>
        <v>0.6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15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159</v>
      </c>
      <c r="T25" s="61" t="s">
        <v>108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159</v>
      </c>
      <c r="T26" s="59" t="s">
        <v>108</v>
      </c>
    </row>
    <row r="27" spans="1:20" ht="24.95" customHeight="1" thickBot="1" x14ac:dyDescent="0.3">
      <c r="A27" s="63" t="s">
        <v>65</v>
      </c>
      <c r="B27" s="64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63" t="s">
        <v>63</v>
      </c>
      <c r="B30" s="64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63" t="s">
        <v>148</v>
      </c>
      <c r="B31" s="64"/>
      <c r="C31" s="5">
        <f>C17+C24+C27</f>
        <v>58</v>
      </c>
      <c r="D31" s="6">
        <f t="shared" ref="D31:P31" si="12">D17+D24+D27</f>
        <v>0.6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15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84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  <mergeCell ref="A30:B30"/>
    <mergeCell ref="K9:K10"/>
    <mergeCell ref="L9:L10"/>
    <mergeCell ref="G9:G10"/>
    <mergeCell ref="I9:I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2024-04-12T13:10:19Z</dcterms:modified>
</cp:coreProperties>
</file>