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4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G33" i="5" l="1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G34" i="5" s="1"/>
  <c r="I21" i="5"/>
  <c r="I34" i="5" s="1"/>
  <c r="J21" i="5"/>
  <c r="K21" i="5"/>
  <c r="L21" i="5"/>
  <c r="L34" i="5" s="1"/>
  <c r="M21" i="5"/>
  <c r="M34" i="5" s="1"/>
  <c r="N21" i="5"/>
  <c r="O21" i="5"/>
  <c r="P21" i="5"/>
  <c r="P34" i="5" s="1"/>
  <c r="O34" i="5" l="1"/>
  <c r="N34" i="5"/>
  <c r="J34" i="5"/>
  <c r="K34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L28" i="6" l="1"/>
  <c r="G28" i="6"/>
  <c r="O28" i="6"/>
  <c r="K28" i="6"/>
  <c r="C28" i="6"/>
  <c r="N28" i="6"/>
  <c r="J28" i="6"/>
  <c r="P28" i="6"/>
  <c r="M28" i="6"/>
  <c r="I28" i="6"/>
  <c r="H27" i="6"/>
  <c r="D15" i="6"/>
  <c r="E15" i="6"/>
  <c r="H17" i="6"/>
  <c r="F26" i="6"/>
  <c r="E26" i="6" s="1"/>
  <c r="H24" i="6"/>
  <c r="D23" i="6"/>
  <c r="E23" i="6"/>
  <c r="D22" i="6"/>
  <c r="E22" i="6"/>
  <c r="D21" i="6"/>
  <c r="E21" i="6"/>
  <c r="D20" i="6"/>
  <c r="E20" i="6"/>
  <c r="D19" i="6"/>
  <c r="E19" i="6"/>
  <c r="F18" i="6"/>
  <c r="D13" i="6"/>
  <c r="D17" i="6" s="1"/>
  <c r="E16" i="6"/>
  <c r="E14" i="6"/>
  <c r="E12" i="6"/>
  <c r="E25" i="6"/>
  <c r="F17" i="6"/>
  <c r="E11" i="6"/>
  <c r="H11" i="5"/>
  <c r="H12" i="5"/>
  <c r="H13" i="5"/>
  <c r="F13" i="5" s="1"/>
  <c r="D13" i="5" s="1"/>
  <c r="H14" i="5"/>
  <c r="F14" i="5" s="1"/>
  <c r="D14" i="5" s="1"/>
  <c r="H15" i="5"/>
  <c r="F15" i="5" s="1"/>
  <c r="D15" i="5" s="1"/>
  <c r="H16" i="5"/>
  <c r="F16" i="5" s="1"/>
  <c r="H17" i="5"/>
  <c r="F17" i="5" s="1"/>
  <c r="D17" i="5" s="1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H32" i="5"/>
  <c r="F32" i="5" s="1"/>
  <c r="D32" i="5" s="1"/>
  <c r="C33" i="5"/>
  <c r="H28" i="6" l="1"/>
  <c r="F22" i="5"/>
  <c r="F30" i="5" s="1"/>
  <c r="H30" i="5"/>
  <c r="F31" i="5"/>
  <c r="F33" i="5" s="1"/>
  <c r="H33" i="5"/>
  <c r="C34" i="5"/>
  <c r="F11" i="5"/>
  <c r="H21" i="5"/>
  <c r="D16" i="5"/>
  <c r="E16" i="5"/>
  <c r="D19" i="5"/>
  <c r="E19" i="5"/>
  <c r="D18" i="5"/>
  <c r="E18" i="5"/>
  <c r="D31" i="5"/>
  <c r="D33" i="5" s="1"/>
  <c r="E31" i="5"/>
  <c r="E33" i="5" s="1"/>
  <c r="D20" i="5"/>
  <c r="E20" i="5"/>
  <c r="E32" i="5"/>
  <c r="E17" i="5"/>
  <c r="E14" i="5"/>
  <c r="F12" i="5"/>
  <c r="D12" i="5" s="1"/>
  <c r="E27" i="6"/>
  <c r="F27" i="6"/>
  <c r="D26" i="6"/>
  <c r="D27" i="6" s="1"/>
  <c r="E17" i="6"/>
  <c r="F24" i="6"/>
  <c r="D18" i="6"/>
  <c r="D24" i="6" s="1"/>
  <c r="E18" i="6"/>
  <c r="E24" i="6" s="1"/>
  <c r="D23" i="5"/>
  <c r="E23" i="5"/>
  <c r="D24" i="5"/>
  <c r="E24" i="5"/>
  <c r="D22" i="5"/>
  <c r="D29" i="5"/>
  <c r="E29" i="5"/>
  <c r="D28" i="5"/>
  <c r="E28" i="5"/>
  <c r="D27" i="5"/>
  <c r="E27" i="5"/>
  <c r="D26" i="5"/>
  <c r="E26" i="5"/>
  <c r="D25" i="5"/>
  <c r="E25" i="5"/>
  <c r="E15" i="5"/>
  <c r="E13" i="5"/>
  <c r="E11" i="5"/>
  <c r="H11" i="4"/>
  <c r="F11" i="4" s="1"/>
  <c r="H12" i="4"/>
  <c r="F12" i="4" s="1"/>
  <c r="D12" i="4" s="1"/>
  <c r="H13" i="4"/>
  <c r="F13" i="4" s="1"/>
  <c r="H14" i="4"/>
  <c r="F14" i="4" s="1"/>
  <c r="D14" i="4" s="1"/>
  <c r="H15" i="4"/>
  <c r="F15" i="4" s="1"/>
  <c r="H16" i="4"/>
  <c r="F16" i="4" s="1"/>
  <c r="H17" i="4"/>
  <c r="F17" i="4" s="1"/>
  <c r="H18" i="4"/>
  <c r="F18" i="4" s="1"/>
  <c r="H19" i="4"/>
  <c r="F19" i="4" s="1"/>
  <c r="H20" i="4"/>
  <c r="F20" i="4" s="1"/>
  <c r="H21" i="4"/>
  <c r="F21" i="4" s="1"/>
  <c r="H22" i="4"/>
  <c r="F22" i="4" s="1"/>
  <c r="H23" i="4"/>
  <c r="F23" i="4" s="1"/>
  <c r="C24" i="4"/>
  <c r="C40" i="4" s="1"/>
  <c r="G24" i="4"/>
  <c r="I24" i="4"/>
  <c r="J24" i="4"/>
  <c r="K24" i="4"/>
  <c r="L24" i="4"/>
  <c r="M24" i="4"/>
  <c r="M40" i="4" s="1"/>
  <c r="N24" i="4"/>
  <c r="O24" i="4"/>
  <c r="O40" i="4" s="1"/>
  <c r="P24" i="4"/>
  <c r="H25" i="4"/>
  <c r="F25" i="4" s="1"/>
  <c r="H26" i="4"/>
  <c r="F26" i="4" s="1"/>
  <c r="D26" i="4" s="1"/>
  <c r="H27" i="4"/>
  <c r="F27" i="4" s="1"/>
  <c r="H28" i="4"/>
  <c r="F28" i="4" s="1"/>
  <c r="D28" i="4" s="1"/>
  <c r="H29" i="4"/>
  <c r="F29" i="4" s="1"/>
  <c r="H30" i="4"/>
  <c r="F30" i="4" s="1"/>
  <c r="D30" i="4" s="1"/>
  <c r="H31" i="4"/>
  <c r="F31" i="4" s="1"/>
  <c r="H32" i="4"/>
  <c r="F32" i="4" s="1"/>
  <c r="H33" i="4"/>
  <c r="F33" i="4" s="1"/>
  <c r="H34" i="4"/>
  <c r="F34" i="4" s="1"/>
  <c r="H35" i="4"/>
  <c r="F35" i="4" s="1"/>
  <c r="H36" i="4"/>
  <c r="F36" i="4" s="1"/>
  <c r="H37" i="4"/>
  <c r="F37" i="4" s="1"/>
  <c r="H38" i="4"/>
  <c r="F38" i="4" s="1"/>
  <c r="C39" i="4"/>
  <c r="G39" i="4"/>
  <c r="G40" i="4" s="1"/>
  <c r="I39" i="4"/>
  <c r="J39" i="4"/>
  <c r="J40" i="4" s="1"/>
  <c r="K39" i="4"/>
  <c r="L39" i="4"/>
  <c r="M39" i="4"/>
  <c r="N39" i="4"/>
  <c r="N40" i="4" s="1"/>
  <c r="O39" i="4"/>
  <c r="P39" i="4"/>
  <c r="F28" i="6" l="1"/>
  <c r="D28" i="6"/>
  <c r="E28" i="6"/>
  <c r="E12" i="5"/>
  <c r="P40" i="4"/>
  <c r="E21" i="5"/>
  <c r="E22" i="5"/>
  <c r="E30" i="5" s="1"/>
  <c r="E34" i="5" s="1"/>
  <c r="H34" i="5"/>
  <c r="I40" i="4"/>
  <c r="D11" i="5"/>
  <c r="D21" i="5" s="1"/>
  <c r="D34" i="5" s="1"/>
  <c r="F21" i="5"/>
  <c r="F34" i="5" s="1"/>
  <c r="D30" i="5"/>
  <c r="K40" i="4"/>
  <c r="L40" i="4"/>
  <c r="H24" i="4"/>
  <c r="E14" i="4"/>
  <c r="E12" i="4"/>
  <c r="D34" i="4"/>
  <c r="E34" i="4"/>
  <c r="D27" i="4"/>
  <c r="E27" i="4"/>
  <c r="D21" i="4"/>
  <c r="E21" i="4"/>
  <c r="D33" i="4"/>
  <c r="E33" i="4"/>
  <c r="D31" i="4"/>
  <c r="E31" i="4"/>
  <c r="E22" i="4"/>
  <c r="D22" i="4"/>
  <c r="D20" i="4"/>
  <c r="E20" i="4"/>
  <c r="D38" i="4"/>
  <c r="E38" i="4"/>
  <c r="D25" i="4"/>
  <c r="E25" i="4"/>
  <c r="F39" i="4"/>
  <c r="D13" i="4"/>
  <c r="E13" i="4"/>
  <c r="D32" i="4"/>
  <c r="E32" i="4"/>
  <c r="D19" i="4"/>
  <c r="E19" i="4"/>
  <c r="D37" i="4"/>
  <c r="E37" i="4"/>
  <c r="D18" i="4"/>
  <c r="E18" i="4"/>
  <c r="D36" i="4"/>
  <c r="E36" i="4"/>
  <c r="D29" i="4"/>
  <c r="E29" i="4"/>
  <c r="D17" i="4"/>
  <c r="E17" i="4"/>
  <c r="D35" i="4"/>
  <c r="E35" i="4"/>
  <c r="E16" i="4"/>
  <c r="D16" i="4"/>
  <c r="D23" i="4"/>
  <c r="E23" i="4"/>
  <c r="D15" i="4"/>
  <c r="E15" i="4"/>
  <c r="D11" i="4"/>
  <c r="E11" i="4"/>
  <c r="F24" i="4"/>
  <c r="F40" i="4" s="1"/>
  <c r="H39" i="4"/>
  <c r="H40" i="4" s="1"/>
  <c r="E30" i="4"/>
  <c r="E28" i="4"/>
  <c r="E26" i="4"/>
  <c r="D24" i="4" l="1"/>
  <c r="E24" i="4"/>
  <c r="E39" i="4"/>
  <c r="D39" i="4"/>
  <c r="E40" i="4" l="1"/>
  <c r="D40" i="4"/>
</calcChain>
</file>

<file path=xl/sharedStrings.xml><?xml version="1.0" encoding="utf-8"?>
<sst xmlns="http://schemas.openxmlformats.org/spreadsheetml/2006/main" count="299" uniqueCount="125">
  <si>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</si>
  <si>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</si>
  <si>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</si>
  <si>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</si>
  <si>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</si>
  <si>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</si>
  <si>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</si>
  <si>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</si>
  <si>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</si>
  <si>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</si>
  <si>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</si>
  <si>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</si>
  <si>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</si>
  <si>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</si>
  <si>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</si>
  <si>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</si>
  <si>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</si>
  <si>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</si>
  <si>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</si>
  <si>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</si>
  <si>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</si>
  <si>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</si>
  <si>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</si>
  <si>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</si>
  <si>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</si>
  <si>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</si>
  <si>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</si>
  <si>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</si>
  <si>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</si>
  <si>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</si>
  <si>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</si>
  <si>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</si>
  <si>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</si>
  <si>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</si>
  <si>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</si>
  <si>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</si>
  <si>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</si>
  <si>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</si>
  <si>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</si>
  <si>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</si>
  <si>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</si>
  <si>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</si>
  <si>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</si>
  <si>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</si>
  <si>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</si>
  <si>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</si>
  <si>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</si>
  <si>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</si>
  <si>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</si>
  <si>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</si>
  <si>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</si>
  <si>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</si>
  <si>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</si>
  <si>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</si>
  <si>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</si>
  <si>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</si>
  <si>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</si>
  <si>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nabór w r.a.: 2021/2022</t>
  </si>
  <si>
    <t>semestr: 1 i 2</t>
  </si>
  <si>
    <t>rok studiów: I</t>
  </si>
  <si>
    <t>Wydział Medyczny</t>
  </si>
  <si>
    <t>KIERUNEK STUDIÓW: techniki dentystyczne</t>
  </si>
  <si>
    <t>RAMOWY PLAN STUDIÓW rok akademicki 2021/2022</t>
  </si>
  <si>
    <t>*W - przedmioty do wyboru</t>
  </si>
  <si>
    <t>*Student wybiera jeden z modułów nauczania: protetyczny lub ortodontyczny.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</si>
  <si>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</si>
  <si>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</si>
  <si>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</si>
  <si>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</si>
  <si>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</si>
  <si>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</si>
  <si>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</si>
  <si>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</si>
  <si>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</si>
  <si>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</si>
  <si>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</si>
  <si>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</si>
  <si>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</si>
  <si>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</si>
  <si>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</si>
  <si>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</si>
  <si>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</si>
  <si>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</si>
  <si>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</si>
  <si>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RAMOWY PLAN STUDIÓW rok akademicki 2022/2023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</si>
  <si>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</si>
  <si>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</si>
  <si>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</si>
  <si>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</si>
  <si>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</si>
  <si>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</si>
  <si>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</si>
  <si>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</si>
  <si>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</si>
  <si>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</si>
  <si>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</si>
  <si>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</si>
  <si>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</si>
  <si>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</si>
  <si>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</si>
  <si>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RAMOWY PLAN STUDIÓW rok akademicki 2023/2024</t>
  </si>
  <si>
    <t>przysposobienie biblioteczne</t>
  </si>
  <si>
    <t>jednostka prowadząca</t>
  </si>
  <si>
    <t>koordynator zajęć/grupy zajęć</t>
  </si>
  <si>
    <t>RAZEM II ROK:</t>
  </si>
  <si>
    <t>praktyka zawodowa w pracowni protetycznej</t>
  </si>
  <si>
    <t>RAZEM III ROK:</t>
  </si>
  <si>
    <t>Kl. Stomatologii Zintegrowanej</t>
  </si>
  <si>
    <t>Zakł. Biomateriałów i Stomatologii Doświadczalnej</t>
  </si>
  <si>
    <t>dr M. Owecka</t>
  </si>
  <si>
    <t>KiZ Prawa Medycznego i Farmaceutycznego</t>
  </si>
  <si>
    <t>prof. dr hab. M. Urbaniak</t>
  </si>
  <si>
    <t>Zakł. Zdrowia Publicznego</t>
  </si>
  <si>
    <t>prof. dr hab. M. Owecki</t>
  </si>
  <si>
    <t>Zakł. Patomorfologii Klinicznej</t>
  </si>
  <si>
    <t>prof. dr hab. P. Majewski</t>
  </si>
  <si>
    <t>dr K. Karońska</t>
  </si>
  <si>
    <t>Kl. Stomatologii Dziecięcej</t>
  </si>
  <si>
    <t>dr D. Burchardt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</si>
  <si>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</si>
  <si>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</si>
  <si>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</si>
  <si>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</si>
  <si>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dr hab. M. Pryliński</t>
  </si>
  <si>
    <t>dr hab. E. Paszyńska, prof. 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</si>
</sst>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7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>
      <alignment horizontal="left"/>
    </xf>
    <xf numFmtId="0" fontId="13" fillId="2" borderId="4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>
      <selection activeCell="K42" sqref="K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</cols>
  <sheetData>
    <row r="1" spans="1:18" ht="30" customHeight="1" thickBot="1" x14ac:dyDescent="0.35">
      <c r="A1" s="62" t="s">
        <v>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</row>
    <row r="2" spans="1:18" ht="30.75" customHeight="1" x14ac:dyDescent="0.3">
      <c r="A2" s="59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1:18" ht="30" customHeight="1" thickBot="1" x14ac:dyDescent="0.35">
      <c r="A3" s="56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8" ht="30.75" customHeight="1" x14ac:dyDescent="0.25">
      <c r="A4" s="97" t="s">
        <v>59</v>
      </c>
      <c r="B4" s="75"/>
      <c r="C4" s="75"/>
      <c r="D4" s="75"/>
      <c r="E4" s="76"/>
      <c r="F4" s="74" t="s">
        <v>58</v>
      </c>
      <c r="G4" s="75"/>
      <c r="H4" s="75"/>
      <c r="I4" s="75"/>
      <c r="J4" s="75"/>
      <c r="K4" s="76"/>
      <c r="L4" s="74" t="s">
        <v>57</v>
      </c>
      <c r="M4" s="75"/>
      <c r="N4" s="75"/>
      <c r="O4" s="75"/>
      <c r="P4" s="75"/>
      <c r="Q4" s="75"/>
      <c r="R4" s="114"/>
    </row>
    <row r="5" spans="1:18" ht="30" customHeight="1" thickBot="1" x14ac:dyDescent="0.3">
      <c r="A5" s="77" t="s">
        <v>56</v>
      </c>
      <c r="B5" s="72"/>
      <c r="C5" s="72"/>
      <c r="D5" s="72"/>
      <c r="E5" s="73"/>
      <c r="F5" s="71" t="s">
        <v>55</v>
      </c>
      <c r="G5" s="72"/>
      <c r="H5" s="72"/>
      <c r="I5" s="72"/>
      <c r="J5" s="72"/>
      <c r="K5" s="73"/>
      <c r="L5" s="71" t="s">
        <v>54</v>
      </c>
      <c r="M5" s="72"/>
      <c r="N5" s="72"/>
      <c r="O5" s="72"/>
      <c r="P5" s="72"/>
      <c r="Q5" s="72"/>
      <c r="R5" s="96"/>
    </row>
    <row r="6" spans="1:18" ht="15.75" customHeight="1" x14ac:dyDescent="0.25">
      <c r="A6" s="82" t="s">
        <v>53</v>
      </c>
      <c r="B6" s="85" t="s">
        <v>52</v>
      </c>
      <c r="C6" s="88" t="s">
        <v>47</v>
      </c>
      <c r="D6" s="89"/>
      <c r="E6" s="90"/>
      <c r="F6" s="65" t="s">
        <v>51</v>
      </c>
      <c r="G6" s="65" t="s">
        <v>50</v>
      </c>
      <c r="H6" s="102" t="s">
        <v>49</v>
      </c>
      <c r="I6" s="103"/>
      <c r="J6" s="103"/>
      <c r="K6" s="103"/>
      <c r="L6" s="103"/>
      <c r="M6" s="103"/>
      <c r="N6" s="103"/>
      <c r="O6" s="103"/>
      <c r="P6" s="103"/>
      <c r="Q6" s="104"/>
      <c r="R6" s="68" t="s">
        <v>48</v>
      </c>
    </row>
    <row r="7" spans="1:18" ht="36" customHeight="1" x14ac:dyDescent="0.25">
      <c r="A7" s="83"/>
      <c r="B7" s="86"/>
      <c r="C7" s="112" t="s">
        <v>47</v>
      </c>
      <c r="D7" s="115" t="s">
        <v>46</v>
      </c>
      <c r="E7" s="91" t="s">
        <v>45</v>
      </c>
      <c r="F7" s="66"/>
      <c r="G7" s="66"/>
      <c r="H7" s="80" t="s">
        <v>44</v>
      </c>
      <c r="I7" s="93" t="s">
        <v>43</v>
      </c>
      <c r="J7" s="93"/>
      <c r="K7" s="93"/>
      <c r="L7" s="109" t="s">
        <v>42</v>
      </c>
      <c r="M7" s="110"/>
      <c r="N7" s="111"/>
      <c r="O7" s="78" t="s">
        <v>41</v>
      </c>
      <c r="P7" s="78"/>
      <c r="Q7" s="79"/>
      <c r="R7" s="69"/>
    </row>
    <row r="8" spans="1:18" s="28" customFormat="1" ht="42" customHeight="1" thickBot="1" x14ac:dyDescent="0.3">
      <c r="A8" s="84"/>
      <c r="B8" s="87"/>
      <c r="C8" s="113"/>
      <c r="D8" s="116"/>
      <c r="E8" s="92"/>
      <c r="F8" s="67"/>
      <c r="G8" s="67"/>
      <c r="H8" s="81"/>
      <c r="I8" s="41" t="s">
        <v>40</v>
      </c>
      <c r="J8" s="41" t="s">
        <v>38</v>
      </c>
      <c r="K8" s="40" t="s">
        <v>37</v>
      </c>
      <c r="L8" s="41" t="s">
        <v>39</v>
      </c>
      <c r="M8" s="41" t="s">
        <v>38</v>
      </c>
      <c r="N8" s="41" t="s">
        <v>37</v>
      </c>
      <c r="O8" s="41" t="s">
        <v>36</v>
      </c>
      <c r="P8" s="40" t="s">
        <v>35</v>
      </c>
      <c r="Q8" s="39" t="s">
        <v>34</v>
      </c>
      <c r="R8" s="70"/>
    </row>
    <row r="9" spans="1:18" s="34" customFormat="1" ht="15" customHeight="1" x14ac:dyDescent="0.25">
      <c r="A9" s="100">
        <v>1</v>
      </c>
      <c r="B9" s="119">
        <v>2</v>
      </c>
      <c r="C9" s="121">
        <v>3</v>
      </c>
      <c r="D9" s="38">
        <v>4</v>
      </c>
      <c r="E9" s="37">
        <v>5</v>
      </c>
      <c r="F9" s="36">
        <v>6</v>
      </c>
      <c r="G9" s="107">
        <v>7</v>
      </c>
      <c r="H9" s="35">
        <v>8</v>
      </c>
      <c r="I9" s="94">
        <v>9</v>
      </c>
      <c r="J9" s="105">
        <v>10</v>
      </c>
      <c r="K9" s="94">
        <v>11</v>
      </c>
      <c r="L9" s="94">
        <v>12</v>
      </c>
      <c r="M9" s="105">
        <v>13</v>
      </c>
      <c r="N9" s="94">
        <v>14</v>
      </c>
      <c r="O9" s="94">
        <v>15</v>
      </c>
      <c r="P9" s="94">
        <v>16</v>
      </c>
      <c r="Q9" s="98">
        <v>17</v>
      </c>
      <c r="R9" s="100">
        <v>18</v>
      </c>
    </row>
    <row r="10" spans="1:18" s="28" customFormat="1" ht="43.5" customHeight="1" thickBot="1" x14ac:dyDescent="0.3">
      <c r="A10" s="101"/>
      <c r="B10" s="120"/>
      <c r="C10" s="122"/>
      <c r="D10" s="33" t="s">
        <v>33</v>
      </c>
      <c r="E10" s="32" t="s">
        <v>32</v>
      </c>
      <c r="F10" s="31" t="s">
        <v>31</v>
      </c>
      <c r="G10" s="108"/>
      <c r="H10" s="30" t="s">
        <v>30</v>
      </c>
      <c r="I10" s="95"/>
      <c r="J10" s="106"/>
      <c r="K10" s="95"/>
      <c r="L10" s="95"/>
      <c r="M10" s="106"/>
      <c r="N10" s="95"/>
      <c r="O10" s="95"/>
      <c r="P10" s="95"/>
      <c r="Q10" s="99"/>
      <c r="R10" s="101"/>
    </row>
    <row r="11" spans="1:18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9</v>
      </c>
      <c r="F11" s="15">
        <f t="shared" ref="F11:F23" si="2">G11+H11</f>
        <v>320</v>
      </c>
      <c r="G11" s="15">
        <v>80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29" t="s">
        <v>3</v>
      </c>
    </row>
    <row r="12" spans="1:18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23" t="s">
        <v>3</v>
      </c>
    </row>
    <row r="13" spans="1:18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23" t="s">
        <v>3</v>
      </c>
    </row>
    <row r="14" spans="1:18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23" t="s">
        <v>3</v>
      </c>
    </row>
    <row r="15" spans="1:18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23" t="s">
        <v>3</v>
      </c>
    </row>
    <row r="16" spans="1:18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23" t="s">
        <v>3</v>
      </c>
    </row>
    <row r="17" spans="1:18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23" t="s">
        <v>3</v>
      </c>
    </row>
    <row r="18" spans="1:18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23" t="s">
        <v>3</v>
      </c>
    </row>
    <row r="19" spans="1:18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23" t="s">
        <v>3</v>
      </c>
    </row>
    <row r="20" spans="1:18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23" t="s">
        <v>3</v>
      </c>
    </row>
    <row r="21" spans="1:18" ht="24.95" customHeight="1" x14ac:dyDescent="0.25">
      <c r="A21" s="19">
        <v>11</v>
      </c>
      <c r="B21" s="18" t="s">
        <v>101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23" t="s">
        <v>3</v>
      </c>
    </row>
    <row r="22" spans="1:18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23" t="s">
        <v>3</v>
      </c>
    </row>
    <row r="23" spans="1:18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23" t="s">
        <v>3</v>
      </c>
    </row>
    <row r="24" spans="1:18" ht="24.95" customHeight="1" thickBot="1" x14ac:dyDescent="0.3">
      <c r="A24" s="117" t="s">
        <v>22</v>
      </c>
      <c r="B24" s="118"/>
      <c r="C24" s="5">
        <f t="shared" ref="C24:P24" si="4">SUM(C11:C23)</f>
        <v>26</v>
      </c>
      <c r="D24" s="6">
        <f t="shared" si="4"/>
        <v>0.64</v>
      </c>
      <c r="E24" s="26">
        <f t="shared" si="4"/>
        <v>16.760000000000002</v>
      </c>
      <c r="F24" s="25">
        <f t="shared" si="4"/>
        <v>764</v>
      </c>
      <c r="G24" s="25">
        <f t="shared" si="4"/>
        <v>240</v>
      </c>
      <c r="H24" s="8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7">
        <f t="shared" si="4"/>
        <v>0</v>
      </c>
      <c r="Q24" s="4"/>
      <c r="R24" s="24"/>
    </row>
    <row r="25" spans="1:18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23" t="s">
        <v>3</v>
      </c>
    </row>
    <row r="26" spans="1:18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23" t="s">
        <v>3</v>
      </c>
    </row>
    <row r="27" spans="1:18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0.8</v>
      </c>
      <c r="E27" s="16">
        <f t="shared" si="6"/>
        <v>1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>
        <v>20</v>
      </c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</row>
    <row r="28" spans="1:18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</row>
    <row r="29" spans="1:18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</row>
    <row r="30" spans="1:18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</row>
    <row r="31" spans="1:18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13"/>
      <c r="K31" s="13"/>
      <c r="L31" s="13"/>
      <c r="M31" s="13"/>
      <c r="N31" s="13"/>
      <c r="O31" s="13"/>
      <c r="P31" s="13"/>
      <c r="Q31" s="12"/>
      <c r="R31" s="11" t="s">
        <v>3</v>
      </c>
    </row>
    <row r="32" spans="1:18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</row>
    <row r="33" spans="1:18" ht="24.95" customHeight="1" x14ac:dyDescent="0.25">
      <c r="A33" s="19">
        <v>9</v>
      </c>
      <c r="B33" s="18" t="s">
        <v>9</v>
      </c>
      <c r="C33" s="14">
        <v>2</v>
      </c>
      <c r="D33" s="17">
        <f t="shared" si="5"/>
        <v>0</v>
      </c>
      <c r="E33" s="16">
        <f t="shared" si="6"/>
        <v>1</v>
      </c>
      <c r="F33" s="15">
        <f t="shared" si="7"/>
        <v>60</v>
      </c>
      <c r="G33" s="15">
        <v>30</v>
      </c>
      <c r="H33" s="14">
        <f t="shared" si="8"/>
        <v>30</v>
      </c>
      <c r="I33" s="13">
        <v>30</v>
      </c>
      <c r="J33" s="13"/>
      <c r="K33" s="13"/>
      <c r="L33" s="13"/>
      <c r="M33" s="13"/>
      <c r="N33" s="13"/>
      <c r="O33" s="13"/>
      <c r="P33" s="13"/>
      <c r="Q33" s="12"/>
      <c r="R33" s="11" t="s">
        <v>3</v>
      </c>
    </row>
    <row r="34" spans="1:18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</row>
    <row r="35" spans="1:18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</row>
    <row r="36" spans="1:18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5.6</v>
      </c>
      <c r="F36" s="15">
        <f t="shared" si="7"/>
        <v>200</v>
      </c>
      <c r="G36" s="15">
        <v>40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</row>
    <row r="37" spans="1:18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</row>
    <row r="38" spans="1:18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</row>
    <row r="39" spans="1:18" ht="24.95" customHeight="1" thickBot="1" x14ac:dyDescent="0.3">
      <c r="A39" s="117" t="s">
        <v>2</v>
      </c>
      <c r="B39" s="118"/>
      <c r="C39" s="5">
        <f t="shared" ref="C39:P39" si="9">SUM(C25:C38)</f>
        <v>36</v>
      </c>
      <c r="D39" s="6">
        <f t="shared" si="9"/>
        <v>0.8</v>
      </c>
      <c r="E39" s="10">
        <f t="shared" si="9"/>
        <v>24.404347826086955</v>
      </c>
      <c r="F39" s="9">
        <f t="shared" si="9"/>
        <v>1035</v>
      </c>
      <c r="G39" s="7">
        <f t="shared" si="9"/>
        <v>295</v>
      </c>
      <c r="H39" s="8">
        <f t="shared" si="9"/>
        <v>740</v>
      </c>
      <c r="I39" s="5">
        <f t="shared" si="9"/>
        <v>170</v>
      </c>
      <c r="J39" s="5">
        <f t="shared" si="9"/>
        <v>0</v>
      </c>
      <c r="K39" s="5">
        <f t="shared" si="9"/>
        <v>20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525</v>
      </c>
      <c r="P39" s="7">
        <f t="shared" si="9"/>
        <v>0</v>
      </c>
      <c r="Q39" s="4"/>
      <c r="R39" s="3"/>
    </row>
    <row r="40" spans="1:18" ht="24.95" customHeight="1" thickBot="1" x14ac:dyDescent="0.3">
      <c r="A40" s="117" t="s">
        <v>1</v>
      </c>
      <c r="B40" s="118"/>
      <c r="C40" s="5">
        <f t="shared" ref="C40:P40" si="10">C24+C39</f>
        <v>62</v>
      </c>
      <c r="D40" s="5">
        <f t="shared" si="10"/>
        <v>1.44</v>
      </c>
      <c r="E40" s="6">
        <f t="shared" si="10"/>
        <v>41.164347826086953</v>
      </c>
      <c r="F40" s="5">
        <f t="shared" si="10"/>
        <v>1799</v>
      </c>
      <c r="G40" s="5">
        <f t="shared" si="10"/>
        <v>535</v>
      </c>
      <c r="H40" s="5">
        <f t="shared" si="10"/>
        <v>1264</v>
      </c>
      <c r="I40" s="5">
        <f t="shared" si="10"/>
        <v>258</v>
      </c>
      <c r="J40" s="5">
        <f t="shared" si="10"/>
        <v>0</v>
      </c>
      <c r="K40" s="5">
        <f t="shared" si="10"/>
        <v>31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866</v>
      </c>
      <c r="P40" s="5">
        <f t="shared" si="10"/>
        <v>0</v>
      </c>
      <c r="Q40" s="4"/>
      <c r="R40" s="3"/>
    </row>
    <row r="41" spans="1:18" x14ac:dyDescent="0.25">
      <c r="B41" s="2" t="s">
        <v>0</v>
      </c>
    </row>
  </sheetData>
  <mergeCells count="40">
    <mergeCell ref="D7:D8"/>
    <mergeCell ref="A40:B40"/>
    <mergeCell ref="A39:B39"/>
    <mergeCell ref="K9:K10"/>
    <mergeCell ref="L9:L10"/>
    <mergeCell ref="A24:B24"/>
    <mergeCell ref="B9:B10"/>
    <mergeCell ref="C9:C10"/>
    <mergeCell ref="P9:P10"/>
    <mergeCell ref="L5:R5"/>
    <mergeCell ref="A4:E4"/>
    <mergeCell ref="Q9:Q10"/>
    <mergeCell ref="R9:R10"/>
    <mergeCell ref="H6:Q6"/>
    <mergeCell ref="N9:N10"/>
    <mergeCell ref="A9:A10"/>
    <mergeCell ref="M9:M10"/>
    <mergeCell ref="J9:J10"/>
    <mergeCell ref="O9:O10"/>
    <mergeCell ref="G9:G10"/>
    <mergeCell ref="I9:I10"/>
    <mergeCell ref="L7:N7"/>
    <mergeCell ref="C7:C8"/>
    <mergeCell ref="L4:R4"/>
    <mergeCell ref="A3:R3"/>
    <mergeCell ref="A2:R2"/>
    <mergeCell ref="A1:R1"/>
    <mergeCell ref="G6:G8"/>
    <mergeCell ref="R6:R8"/>
    <mergeCell ref="F5:K5"/>
    <mergeCell ref="F4:K4"/>
    <mergeCell ref="A5:E5"/>
    <mergeCell ref="O7:Q7"/>
    <mergeCell ref="H7:H8"/>
    <mergeCell ref="A6:A8"/>
    <mergeCell ref="B6:B8"/>
    <mergeCell ref="F6:F8"/>
    <mergeCell ref="C6:E6"/>
    <mergeCell ref="E7:E8"/>
    <mergeCell ref="I7:K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zoomScaleNormal="100" workbookViewId="0">
      <selection activeCell="W5" sqref="W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36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30.75" customHeight="1" x14ac:dyDescent="0.3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30" customHeight="1" x14ac:dyDescent="0.3">
      <c r="A3" s="147" t="s">
        <v>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30.75" customHeight="1" x14ac:dyDescent="0.25">
      <c r="A4" s="146" t="s">
        <v>83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 t="s">
        <v>82</v>
      </c>
      <c r="M4" s="146"/>
      <c r="N4" s="146"/>
      <c r="O4" s="146"/>
      <c r="P4" s="146"/>
      <c r="Q4" s="146"/>
      <c r="R4" s="143" t="s">
        <v>57</v>
      </c>
      <c r="S4" s="144"/>
      <c r="T4" s="145"/>
    </row>
    <row r="5" spans="1:20" ht="30" customHeight="1" x14ac:dyDescent="0.25">
      <c r="A5" s="146" t="s">
        <v>56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55</v>
      </c>
      <c r="M5" s="146"/>
      <c r="N5" s="146"/>
      <c r="O5" s="146"/>
      <c r="P5" s="146"/>
      <c r="Q5" s="146"/>
      <c r="R5" s="143" t="s">
        <v>54</v>
      </c>
      <c r="S5" s="144"/>
      <c r="T5" s="145"/>
    </row>
    <row r="6" spans="1:20" ht="15.75" customHeight="1" x14ac:dyDescent="0.25">
      <c r="A6" s="126" t="s">
        <v>53</v>
      </c>
      <c r="B6" s="127" t="s">
        <v>52</v>
      </c>
      <c r="C6" s="123" t="s">
        <v>47</v>
      </c>
      <c r="D6" s="124"/>
      <c r="E6" s="125"/>
      <c r="F6" s="134" t="s">
        <v>51</v>
      </c>
      <c r="G6" s="134" t="s">
        <v>50</v>
      </c>
      <c r="H6" s="129" t="s">
        <v>49</v>
      </c>
      <c r="I6" s="130"/>
      <c r="J6" s="130"/>
      <c r="K6" s="130"/>
      <c r="L6" s="130"/>
      <c r="M6" s="130"/>
      <c r="N6" s="130"/>
      <c r="O6" s="130"/>
      <c r="P6" s="130"/>
      <c r="Q6" s="131"/>
      <c r="R6" s="128" t="s">
        <v>48</v>
      </c>
      <c r="S6" s="137" t="s">
        <v>102</v>
      </c>
      <c r="T6" s="140" t="s">
        <v>103</v>
      </c>
    </row>
    <row r="7" spans="1:20" ht="36" customHeight="1" x14ac:dyDescent="0.25">
      <c r="A7" s="83"/>
      <c r="B7" s="86"/>
      <c r="C7" s="112" t="s">
        <v>47</v>
      </c>
      <c r="D7" s="115" t="s">
        <v>46</v>
      </c>
      <c r="E7" s="91" t="s">
        <v>45</v>
      </c>
      <c r="F7" s="66"/>
      <c r="G7" s="66"/>
      <c r="H7" s="80" t="s">
        <v>44</v>
      </c>
      <c r="I7" s="93" t="s">
        <v>43</v>
      </c>
      <c r="J7" s="93"/>
      <c r="K7" s="93"/>
      <c r="L7" s="109" t="s">
        <v>42</v>
      </c>
      <c r="M7" s="110"/>
      <c r="N7" s="111"/>
      <c r="O7" s="78" t="s">
        <v>41</v>
      </c>
      <c r="P7" s="78"/>
      <c r="Q7" s="135"/>
      <c r="R7" s="69"/>
      <c r="S7" s="138"/>
      <c r="T7" s="141"/>
    </row>
    <row r="8" spans="1:20" s="28" customFormat="1" ht="42" customHeight="1" thickBot="1" x14ac:dyDescent="0.3">
      <c r="A8" s="84"/>
      <c r="B8" s="87"/>
      <c r="C8" s="113"/>
      <c r="D8" s="116"/>
      <c r="E8" s="92"/>
      <c r="F8" s="67"/>
      <c r="G8" s="67"/>
      <c r="H8" s="81"/>
      <c r="I8" s="41" t="s">
        <v>40</v>
      </c>
      <c r="J8" s="41" t="s">
        <v>38</v>
      </c>
      <c r="K8" s="40" t="s">
        <v>37</v>
      </c>
      <c r="L8" s="41" t="s">
        <v>39</v>
      </c>
      <c r="M8" s="41" t="s">
        <v>38</v>
      </c>
      <c r="N8" s="41" t="s">
        <v>37</v>
      </c>
      <c r="O8" s="41" t="s">
        <v>36</v>
      </c>
      <c r="P8" s="40" t="s">
        <v>35</v>
      </c>
      <c r="Q8" s="46" t="s">
        <v>34</v>
      </c>
      <c r="R8" s="70"/>
      <c r="S8" s="139"/>
      <c r="T8" s="142"/>
    </row>
    <row r="9" spans="1:20" s="34" customFormat="1" ht="15" customHeight="1" x14ac:dyDescent="0.25">
      <c r="A9" s="100">
        <v>1</v>
      </c>
      <c r="B9" s="119">
        <v>2</v>
      </c>
      <c r="C9" s="121">
        <v>3</v>
      </c>
      <c r="D9" s="38">
        <v>4</v>
      </c>
      <c r="E9" s="37">
        <v>5</v>
      </c>
      <c r="F9" s="36">
        <v>6</v>
      </c>
      <c r="G9" s="107">
        <v>7</v>
      </c>
      <c r="H9" s="35">
        <v>8</v>
      </c>
      <c r="I9" s="94">
        <v>9</v>
      </c>
      <c r="J9" s="105">
        <v>10</v>
      </c>
      <c r="K9" s="94">
        <v>11</v>
      </c>
      <c r="L9" s="94">
        <v>12</v>
      </c>
      <c r="M9" s="105">
        <v>13</v>
      </c>
      <c r="N9" s="94">
        <v>14</v>
      </c>
      <c r="O9" s="94">
        <v>15</v>
      </c>
      <c r="P9" s="94">
        <v>16</v>
      </c>
      <c r="Q9" s="132">
        <v>17</v>
      </c>
      <c r="R9" s="100">
        <v>18</v>
      </c>
      <c r="S9" s="53">
        <v>19</v>
      </c>
      <c r="T9" s="49">
        <v>20</v>
      </c>
    </row>
    <row r="10" spans="1:20" s="28" customFormat="1" ht="43.5" customHeight="1" thickBot="1" x14ac:dyDescent="0.3">
      <c r="A10" s="101"/>
      <c r="B10" s="120"/>
      <c r="C10" s="122"/>
      <c r="D10" s="33" t="s">
        <v>33</v>
      </c>
      <c r="E10" s="32" t="s">
        <v>32</v>
      </c>
      <c r="F10" s="31" t="s">
        <v>31</v>
      </c>
      <c r="G10" s="108"/>
      <c r="H10" s="30" t="s">
        <v>30</v>
      </c>
      <c r="I10" s="95"/>
      <c r="J10" s="106"/>
      <c r="K10" s="95"/>
      <c r="L10" s="95"/>
      <c r="M10" s="106"/>
      <c r="N10" s="95"/>
      <c r="O10" s="95"/>
      <c r="P10" s="95"/>
      <c r="Q10" s="133"/>
      <c r="R10" s="101"/>
      <c r="S10" s="54"/>
      <c r="T10" s="50"/>
    </row>
    <row r="11" spans="1:20" s="28" customFormat="1" ht="24.95" customHeight="1" x14ac:dyDescent="0.25">
      <c r="A11" s="19">
        <v>1</v>
      </c>
      <c r="B11" s="18" t="s">
        <v>81</v>
      </c>
      <c r="C11" s="14">
        <v>2</v>
      </c>
      <c r="D11" s="17">
        <f t="shared" ref="D11:D20" si="0">(J11+K11+M11+N11)*C11/F11</f>
        <v>1.2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>
        <v>30</v>
      </c>
      <c r="K11" s="13"/>
      <c r="L11" s="13"/>
      <c r="M11" s="13"/>
      <c r="N11" s="13"/>
      <c r="O11" s="13"/>
      <c r="P11" s="13"/>
      <c r="Q11" s="12"/>
      <c r="R11" s="23" t="s">
        <v>3</v>
      </c>
      <c r="S11" s="51"/>
      <c r="T11" s="52"/>
    </row>
    <row r="12" spans="1:20" s="28" customFormat="1" ht="24.95" customHeight="1" x14ac:dyDescent="0.25">
      <c r="A12" s="19">
        <v>2</v>
      </c>
      <c r="B12" s="18" t="s">
        <v>74</v>
      </c>
      <c r="C12" s="14">
        <v>2</v>
      </c>
      <c r="D12" s="17">
        <f t="shared" si="0"/>
        <v>0</v>
      </c>
      <c r="E12" s="16">
        <f t="shared" si="1"/>
        <v>1.6363636363636365</v>
      </c>
      <c r="F12" s="15">
        <f t="shared" si="2"/>
        <v>55</v>
      </c>
      <c r="G12" s="15">
        <v>10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51"/>
      <c r="T12" s="52"/>
    </row>
    <row r="13" spans="1:20" s="28" customFormat="1" ht="24.95" customHeight="1" x14ac:dyDescent="0.25">
      <c r="A13" s="19">
        <v>3</v>
      </c>
      <c r="B13" s="18" t="s">
        <v>73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51"/>
      <c r="T13" s="52"/>
    </row>
    <row r="14" spans="1:20" s="28" customFormat="1" ht="24.95" customHeight="1" x14ac:dyDescent="0.25">
      <c r="A14" s="19">
        <v>4</v>
      </c>
      <c r="B14" s="18" t="s">
        <v>80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51"/>
      <c r="T14" s="52"/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2.8571428571428572</v>
      </c>
      <c r="F15" s="15">
        <f t="shared" si="2"/>
        <v>105</v>
      </c>
      <c r="G15" s="15">
        <v>30</v>
      </c>
      <c r="H15" s="14">
        <f t="shared" si="3"/>
        <v>75</v>
      </c>
      <c r="I15" s="13"/>
      <c r="J15" s="13"/>
      <c r="K15" s="45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51"/>
      <c r="T15" s="52"/>
    </row>
    <row r="16" spans="1:20" s="28" customFormat="1" ht="24.95" customHeight="1" x14ac:dyDescent="0.25">
      <c r="A16" s="19">
        <v>6</v>
      </c>
      <c r="B16" s="18" t="s">
        <v>71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5"/>
      <c r="L16" s="13"/>
      <c r="M16" s="13"/>
      <c r="N16" s="13"/>
      <c r="O16" s="13">
        <v>30</v>
      </c>
      <c r="P16" s="13"/>
      <c r="Q16" s="12"/>
      <c r="R16" s="23" t="s">
        <v>3</v>
      </c>
      <c r="S16" s="51"/>
      <c r="T16" s="52"/>
    </row>
    <row r="17" spans="1:20" s="28" customFormat="1" ht="24.95" customHeight="1" x14ac:dyDescent="0.25">
      <c r="A17" s="19">
        <v>7</v>
      </c>
      <c r="B17" s="18" t="s">
        <v>79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13">
        <v>12</v>
      </c>
      <c r="K17" s="13">
        <v>3</v>
      </c>
      <c r="L17" s="13">
        <v>5</v>
      </c>
      <c r="M17" s="13"/>
      <c r="N17" s="13"/>
      <c r="O17" s="45">
        <v>10</v>
      </c>
      <c r="P17" s="13"/>
      <c r="Q17" s="12" t="s">
        <v>10</v>
      </c>
      <c r="R17" s="23" t="s">
        <v>15</v>
      </c>
      <c r="S17" s="51"/>
      <c r="T17" s="52"/>
    </row>
    <row r="18" spans="1:20" s="28" customFormat="1" ht="24.95" customHeight="1" x14ac:dyDescent="0.25">
      <c r="A18" s="19">
        <v>8</v>
      </c>
      <c r="B18" s="18" t="s">
        <v>78</v>
      </c>
      <c r="C18" s="14">
        <v>1</v>
      </c>
      <c r="D18" s="17">
        <f t="shared" si="0"/>
        <v>0.33333333333333331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>
        <v>10</v>
      </c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51"/>
      <c r="T18" s="52"/>
    </row>
    <row r="19" spans="1:20" s="28" customFormat="1" ht="24.95" customHeight="1" x14ac:dyDescent="0.25">
      <c r="A19" s="19">
        <v>9</v>
      </c>
      <c r="B19" s="18" t="s">
        <v>77</v>
      </c>
      <c r="C19" s="14">
        <v>1</v>
      </c>
      <c r="D19" s="17">
        <f t="shared" si="0"/>
        <v>0.6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>
        <v>15</v>
      </c>
      <c r="K19" s="13"/>
      <c r="L19" s="13"/>
      <c r="M19" s="13"/>
      <c r="N19" s="13"/>
      <c r="O19" s="13"/>
      <c r="P19" s="13"/>
      <c r="Q19" s="12"/>
      <c r="R19" s="23" t="s">
        <v>3</v>
      </c>
      <c r="S19" s="51"/>
      <c r="T19" s="52"/>
    </row>
    <row r="20" spans="1:20" ht="24.95" customHeight="1" thickBot="1" x14ac:dyDescent="0.3">
      <c r="A20" s="19">
        <v>10</v>
      </c>
      <c r="B20" s="18" t="s">
        <v>76</v>
      </c>
      <c r="C20" s="14">
        <v>2</v>
      </c>
      <c r="D20" s="17">
        <f t="shared" si="0"/>
        <v>0.4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>
        <v>10</v>
      </c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51"/>
      <c r="T20" s="52"/>
    </row>
    <row r="21" spans="1:20" ht="24.95" customHeight="1" thickBot="1" x14ac:dyDescent="0.3">
      <c r="A21" s="117" t="s">
        <v>75</v>
      </c>
      <c r="B21" s="118"/>
      <c r="C21" s="5">
        <f t="shared" ref="C21:P21" si="4">SUM(C11:C20)</f>
        <v>19</v>
      </c>
      <c r="D21" s="6">
        <f t="shared" si="4"/>
        <v>3.1333333333333333</v>
      </c>
      <c r="E21" s="6">
        <f t="shared" si="4"/>
        <v>12.106839826839826</v>
      </c>
      <c r="F21" s="5">
        <f t="shared" si="4"/>
        <v>505</v>
      </c>
      <c r="G21" s="5">
        <f t="shared" si="4"/>
        <v>180</v>
      </c>
      <c r="H21" s="5">
        <f t="shared" si="4"/>
        <v>325</v>
      </c>
      <c r="I21" s="5">
        <f t="shared" si="4"/>
        <v>80</v>
      </c>
      <c r="J21" s="5">
        <f t="shared" si="4"/>
        <v>77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3"/>
      <c r="R21" s="24"/>
      <c r="S21" s="24"/>
      <c r="T21" s="24"/>
    </row>
    <row r="22" spans="1:20" ht="24.95" customHeight="1" x14ac:dyDescent="0.25">
      <c r="A22" s="19">
        <v>1</v>
      </c>
      <c r="B22" s="18" t="s">
        <v>74</v>
      </c>
      <c r="C22" s="14">
        <v>2</v>
      </c>
      <c r="D22" s="17">
        <f t="shared" ref="D22:D29" si="5">(J22+K22+M22+N22)*C22/F22</f>
        <v>0.54545454545454541</v>
      </c>
      <c r="E22" s="16">
        <f t="shared" ref="E22:E29" si="6">(I22-K22+L22-N22+O22)*C22/F22</f>
        <v>1.6363636363636365</v>
      </c>
      <c r="F22" s="15">
        <f t="shared" ref="F22:F29" si="7">G22+H22</f>
        <v>55</v>
      </c>
      <c r="G22" s="15">
        <v>10</v>
      </c>
      <c r="H22" s="14">
        <f t="shared" ref="H22:H29" si="8">I22+L22+O22</f>
        <v>45</v>
      </c>
      <c r="I22" s="13">
        <v>15</v>
      </c>
      <c r="J22" s="13">
        <v>15</v>
      </c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51"/>
      <c r="T22" s="52"/>
    </row>
    <row r="23" spans="1:20" ht="24.95" customHeight="1" x14ac:dyDescent="0.25">
      <c r="A23" s="19">
        <v>2</v>
      </c>
      <c r="B23" s="18" t="s">
        <v>73</v>
      </c>
      <c r="C23" s="14">
        <v>1</v>
      </c>
      <c r="D23" s="17">
        <f t="shared" si="5"/>
        <v>0.5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>
        <v>15</v>
      </c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51"/>
      <c r="T23" s="52"/>
    </row>
    <row r="24" spans="1:20" ht="24.95" customHeight="1" x14ac:dyDescent="0.25">
      <c r="A24" s="19">
        <v>3</v>
      </c>
      <c r="B24" s="18" t="s">
        <v>72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13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51"/>
      <c r="T24" s="52"/>
    </row>
    <row r="25" spans="1:20" ht="24.95" customHeight="1" x14ac:dyDescent="0.25">
      <c r="A25" s="19">
        <v>4</v>
      </c>
      <c r="B25" s="18" t="s">
        <v>71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51"/>
      <c r="T25" s="52"/>
    </row>
    <row r="26" spans="1:20" ht="24.95" customHeight="1" x14ac:dyDescent="0.25">
      <c r="A26" s="19">
        <v>5</v>
      </c>
      <c r="B26" s="18" t="s">
        <v>70</v>
      </c>
      <c r="C26" s="14">
        <v>1</v>
      </c>
      <c r="D26" s="17">
        <f t="shared" si="5"/>
        <v>0.5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>
        <v>15</v>
      </c>
      <c r="K26" s="13"/>
      <c r="L26" s="13"/>
      <c r="M26" s="13"/>
      <c r="N26" s="13"/>
      <c r="O26" s="13"/>
      <c r="P26" s="13"/>
      <c r="Q26" s="12"/>
      <c r="R26" s="23" t="s">
        <v>3</v>
      </c>
      <c r="S26" s="51"/>
      <c r="T26" s="52"/>
    </row>
    <row r="27" spans="1:20" ht="24.95" customHeight="1" x14ac:dyDescent="0.25">
      <c r="A27" s="19">
        <v>6</v>
      </c>
      <c r="B27" s="18" t="s">
        <v>69</v>
      </c>
      <c r="C27" s="14">
        <v>2</v>
      </c>
      <c r="D27" s="17">
        <f t="shared" si="5"/>
        <v>0.4</v>
      </c>
      <c r="E27" s="16">
        <f t="shared" si="6"/>
        <v>1.2</v>
      </c>
      <c r="F27" s="15">
        <f t="shared" si="7"/>
        <v>50</v>
      </c>
      <c r="G27" s="15">
        <v>20</v>
      </c>
      <c r="H27" s="14">
        <f t="shared" si="8"/>
        <v>30</v>
      </c>
      <c r="I27" s="13">
        <v>10</v>
      </c>
      <c r="J27" s="13">
        <v>10</v>
      </c>
      <c r="K27" s="13"/>
      <c r="L27" s="13"/>
      <c r="M27" s="13"/>
      <c r="N27" s="13"/>
      <c r="O27" s="13">
        <v>20</v>
      </c>
      <c r="P27" s="13"/>
      <c r="Q27" s="12" t="s">
        <v>10</v>
      </c>
      <c r="R27" s="23" t="s">
        <v>3</v>
      </c>
      <c r="S27" s="51"/>
      <c r="T27" s="52"/>
    </row>
    <row r="28" spans="1:20" ht="24.95" customHeight="1" x14ac:dyDescent="0.25">
      <c r="A28" s="19">
        <v>7</v>
      </c>
      <c r="B28" s="18" t="s">
        <v>68</v>
      </c>
      <c r="C28" s="14">
        <v>1</v>
      </c>
      <c r="D28" s="17">
        <f t="shared" si="5"/>
        <v>0.2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>
        <v>5</v>
      </c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51"/>
      <c r="T28" s="52"/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51"/>
      <c r="T29" s="52"/>
    </row>
    <row r="30" spans="1:20" ht="24.95" customHeight="1" thickBot="1" x14ac:dyDescent="0.3">
      <c r="A30" s="117" t="s">
        <v>67</v>
      </c>
      <c r="B30" s="118"/>
      <c r="C30" s="5">
        <f t="shared" ref="C30:P30" si="9">SUM(C22:C29)</f>
        <v>19</v>
      </c>
      <c r="D30" s="6">
        <f t="shared" si="9"/>
        <v>2.6454545454545455</v>
      </c>
      <c r="E30" s="6">
        <f t="shared" si="9"/>
        <v>15.603030303030303</v>
      </c>
      <c r="F30" s="5">
        <f t="shared" si="9"/>
        <v>550</v>
      </c>
      <c r="G30" s="5">
        <f t="shared" si="9"/>
        <v>95</v>
      </c>
      <c r="H30" s="5">
        <f t="shared" si="9"/>
        <v>455</v>
      </c>
      <c r="I30" s="5">
        <f t="shared" si="9"/>
        <v>75</v>
      </c>
      <c r="J30" s="5">
        <f t="shared" si="9"/>
        <v>75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380</v>
      </c>
      <c r="P30" s="5">
        <f t="shared" si="9"/>
        <v>0</v>
      </c>
      <c r="Q30" s="43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11.535211267605634</v>
      </c>
      <c r="F31" s="15">
        <f>G31+H31</f>
        <v>355</v>
      </c>
      <c r="G31" s="15">
        <v>40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51"/>
      <c r="T31" s="52"/>
    </row>
    <row r="32" spans="1:20" ht="24.95" customHeight="1" thickBot="1" x14ac:dyDescent="0.3">
      <c r="A32" s="19">
        <v>2</v>
      </c>
      <c r="B32" s="18" t="s">
        <v>65</v>
      </c>
      <c r="C32" s="14">
        <v>9</v>
      </c>
      <c r="D32" s="17">
        <f>(J32+K32+M32+N32)*C32/F32</f>
        <v>0</v>
      </c>
      <c r="E32" s="16">
        <f>(I32-K32+L32-N32+O32)*C32/F32</f>
        <v>7.9411764705882355</v>
      </c>
      <c r="F32" s="15">
        <f>G32+H32</f>
        <v>255</v>
      </c>
      <c r="G32" s="15">
        <v>30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51"/>
      <c r="T32" s="52"/>
    </row>
    <row r="33" spans="1:20" ht="24.95" customHeight="1" thickBot="1" x14ac:dyDescent="0.3">
      <c r="A33" s="117" t="s">
        <v>66</v>
      </c>
      <c r="B33" s="118"/>
      <c r="C33" s="5">
        <f t="shared" ref="C33:P33" si="10">SUM(C31:C32)</f>
        <v>22</v>
      </c>
      <c r="D33" s="6">
        <f t="shared" si="10"/>
        <v>0</v>
      </c>
      <c r="E33" s="6">
        <f t="shared" si="10"/>
        <v>19.476387738193871</v>
      </c>
      <c r="F33" s="5">
        <f t="shared" si="10"/>
        <v>610</v>
      </c>
      <c r="G33" s="5">
        <f t="shared" si="10"/>
        <v>70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3"/>
      <c r="R33" s="24"/>
      <c r="S33" s="24"/>
      <c r="T33" s="24"/>
    </row>
    <row r="34" spans="1:20" ht="24.95" customHeight="1" thickBot="1" x14ac:dyDescent="0.3">
      <c r="A34" s="117" t="s">
        <v>104</v>
      </c>
      <c r="B34" s="118"/>
      <c r="C34" s="5">
        <f>C21+C30+C33</f>
        <v>60</v>
      </c>
      <c r="D34" s="6">
        <f t="shared" ref="D34:P34" si="11">D21+D30+D33</f>
        <v>5.7787878787878793</v>
      </c>
      <c r="E34" s="6">
        <f t="shared" si="11"/>
        <v>47.186257868064004</v>
      </c>
      <c r="F34" s="5">
        <f t="shared" si="11"/>
        <v>1665</v>
      </c>
      <c r="G34" s="5">
        <f t="shared" si="11"/>
        <v>345</v>
      </c>
      <c r="H34" s="5">
        <f t="shared" si="11"/>
        <v>1320</v>
      </c>
      <c r="I34" s="5">
        <f t="shared" si="11"/>
        <v>155</v>
      </c>
      <c r="J34" s="5">
        <f t="shared" si="11"/>
        <v>152</v>
      </c>
      <c r="K34" s="5">
        <f t="shared" si="11"/>
        <v>3</v>
      </c>
      <c r="L34" s="5">
        <f t="shared" si="11"/>
        <v>30</v>
      </c>
      <c r="M34" s="5">
        <f t="shared" si="11"/>
        <v>0</v>
      </c>
      <c r="N34" s="5">
        <f t="shared" si="11"/>
        <v>0</v>
      </c>
      <c r="O34" s="5">
        <f t="shared" si="11"/>
        <v>1135</v>
      </c>
      <c r="P34" s="5">
        <f t="shared" si="11"/>
        <v>0</v>
      </c>
      <c r="Q34" s="43"/>
      <c r="R34" s="24"/>
      <c r="S34" s="24"/>
      <c r="T34" s="24"/>
    </row>
    <row r="35" spans="1:20" x14ac:dyDescent="0.25">
      <c r="B35" s="42" t="s">
        <v>64</v>
      </c>
    </row>
    <row r="36" spans="1:20" x14ac:dyDescent="0.25">
      <c r="B36" s="42" t="s">
        <v>63</v>
      </c>
    </row>
  </sheetData>
  <mergeCells count="43">
    <mergeCell ref="H7:H8"/>
    <mergeCell ref="A1:T1"/>
    <mergeCell ref="A34:B34"/>
    <mergeCell ref="S6:S8"/>
    <mergeCell ref="T6:T8"/>
    <mergeCell ref="R5:T5"/>
    <mergeCell ref="R4:T4"/>
    <mergeCell ref="L5:Q5"/>
    <mergeCell ref="L4:Q4"/>
    <mergeCell ref="A4:K4"/>
    <mergeCell ref="A5:K5"/>
    <mergeCell ref="A3:T3"/>
    <mergeCell ref="A2:T2"/>
    <mergeCell ref="R9:R10"/>
    <mergeCell ref="M9:M10"/>
    <mergeCell ref="R6:R8"/>
    <mergeCell ref="H6:Q6"/>
    <mergeCell ref="L7:N7"/>
    <mergeCell ref="Q9:Q10"/>
    <mergeCell ref="B9:B10"/>
    <mergeCell ref="C9:C10"/>
    <mergeCell ref="G9:G10"/>
    <mergeCell ref="F6:F8"/>
    <mergeCell ref="G6:G8"/>
    <mergeCell ref="I7:K7"/>
    <mergeCell ref="O7:Q7"/>
    <mergeCell ref="J9:J10"/>
    <mergeCell ref="I9:I10"/>
    <mergeCell ref="L9:L10"/>
    <mergeCell ref="N9:N10"/>
    <mergeCell ref="O9:O10"/>
    <mergeCell ref="P9:P10"/>
    <mergeCell ref="A30:B30"/>
    <mergeCell ref="A33:B33"/>
    <mergeCell ref="A21:B21"/>
    <mergeCell ref="A9:A10"/>
    <mergeCell ref="K9:K10"/>
    <mergeCell ref="C6:E6"/>
    <mergeCell ref="E7:E8"/>
    <mergeCell ref="D7:D8"/>
    <mergeCell ref="A6:A8"/>
    <mergeCell ref="B6:B8"/>
    <mergeCell ref="C7:C8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topLeftCell="A7" workbookViewId="0">
      <selection activeCell="B32" sqref="B3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36" t="s">
        <v>100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30.75" customHeight="1" x14ac:dyDescent="0.3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ht="30" customHeight="1" x14ac:dyDescent="0.3">
      <c r="A3" s="147" t="s">
        <v>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1:20" ht="30.75" customHeight="1" x14ac:dyDescent="0.25">
      <c r="A4" s="146" t="s">
        <v>99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 t="s">
        <v>98</v>
      </c>
      <c r="M4" s="146"/>
      <c r="N4" s="146"/>
      <c r="O4" s="146"/>
      <c r="P4" s="146"/>
      <c r="Q4" s="146"/>
      <c r="R4" s="155" t="s">
        <v>57</v>
      </c>
      <c r="S4" s="156"/>
      <c r="T4" s="157"/>
    </row>
    <row r="5" spans="1:20" ht="30" customHeight="1" x14ac:dyDescent="0.25">
      <c r="A5" s="146" t="s">
        <v>56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55</v>
      </c>
      <c r="M5" s="146"/>
      <c r="N5" s="146"/>
      <c r="O5" s="146"/>
      <c r="P5" s="146"/>
      <c r="Q5" s="146"/>
      <c r="R5" s="146" t="s">
        <v>54</v>
      </c>
      <c r="S5" s="146"/>
      <c r="T5" s="146"/>
    </row>
    <row r="6" spans="1:20" ht="15.75" customHeight="1" x14ac:dyDescent="0.25">
      <c r="A6" s="126" t="s">
        <v>53</v>
      </c>
      <c r="B6" s="127" t="s">
        <v>52</v>
      </c>
      <c r="C6" s="123" t="s">
        <v>47</v>
      </c>
      <c r="D6" s="124"/>
      <c r="E6" s="125"/>
      <c r="F6" s="134" t="s">
        <v>51</v>
      </c>
      <c r="G6" s="134" t="s">
        <v>50</v>
      </c>
      <c r="H6" s="129" t="s">
        <v>49</v>
      </c>
      <c r="I6" s="130"/>
      <c r="J6" s="130"/>
      <c r="K6" s="130"/>
      <c r="L6" s="130"/>
      <c r="M6" s="130"/>
      <c r="N6" s="130"/>
      <c r="O6" s="130"/>
      <c r="P6" s="130"/>
      <c r="Q6" s="131"/>
      <c r="R6" s="128" t="s">
        <v>48</v>
      </c>
      <c r="S6" s="148" t="s">
        <v>102</v>
      </c>
      <c r="T6" s="151" t="s">
        <v>103</v>
      </c>
    </row>
    <row r="7" spans="1:20" ht="36" customHeight="1" x14ac:dyDescent="0.25">
      <c r="A7" s="83"/>
      <c r="B7" s="86"/>
      <c r="C7" s="112" t="s">
        <v>47</v>
      </c>
      <c r="D7" s="115" t="s">
        <v>46</v>
      </c>
      <c r="E7" s="91" t="s">
        <v>45</v>
      </c>
      <c r="F7" s="66"/>
      <c r="G7" s="66"/>
      <c r="H7" s="80" t="s">
        <v>44</v>
      </c>
      <c r="I7" s="93" t="s">
        <v>43</v>
      </c>
      <c r="J7" s="93"/>
      <c r="K7" s="93"/>
      <c r="L7" s="109" t="s">
        <v>42</v>
      </c>
      <c r="M7" s="110"/>
      <c r="N7" s="111"/>
      <c r="O7" s="78" t="s">
        <v>41</v>
      </c>
      <c r="P7" s="78"/>
      <c r="Q7" s="135"/>
      <c r="R7" s="69"/>
      <c r="S7" s="149"/>
      <c r="T7" s="152"/>
    </row>
    <row r="8" spans="1:20" s="28" customFormat="1" ht="42" customHeight="1" thickBot="1" x14ac:dyDescent="0.3">
      <c r="A8" s="84"/>
      <c r="B8" s="87"/>
      <c r="C8" s="113"/>
      <c r="D8" s="116"/>
      <c r="E8" s="92"/>
      <c r="F8" s="67"/>
      <c r="G8" s="67"/>
      <c r="H8" s="81"/>
      <c r="I8" s="41" t="s">
        <v>40</v>
      </c>
      <c r="J8" s="41" t="s">
        <v>38</v>
      </c>
      <c r="K8" s="40" t="s">
        <v>37</v>
      </c>
      <c r="L8" s="41" t="s">
        <v>39</v>
      </c>
      <c r="M8" s="41" t="s">
        <v>38</v>
      </c>
      <c r="N8" s="41" t="s">
        <v>37</v>
      </c>
      <c r="O8" s="41" t="s">
        <v>36</v>
      </c>
      <c r="P8" s="40" t="s">
        <v>35</v>
      </c>
      <c r="Q8" s="46" t="s">
        <v>34</v>
      </c>
      <c r="R8" s="70"/>
      <c r="S8" s="150"/>
      <c r="T8" s="140"/>
    </row>
    <row r="9" spans="1:20" s="34" customFormat="1" ht="15" customHeight="1" x14ac:dyDescent="0.25">
      <c r="A9" s="100">
        <v>1</v>
      </c>
      <c r="B9" s="119">
        <v>2</v>
      </c>
      <c r="C9" s="121">
        <v>3</v>
      </c>
      <c r="D9" s="38">
        <v>4</v>
      </c>
      <c r="E9" s="37">
        <v>5</v>
      </c>
      <c r="F9" s="36">
        <v>6</v>
      </c>
      <c r="G9" s="107">
        <v>7</v>
      </c>
      <c r="H9" s="35">
        <v>8</v>
      </c>
      <c r="I9" s="94">
        <v>9</v>
      </c>
      <c r="J9" s="105">
        <v>10</v>
      </c>
      <c r="K9" s="94">
        <v>11</v>
      </c>
      <c r="L9" s="94">
        <v>12</v>
      </c>
      <c r="M9" s="105">
        <v>13</v>
      </c>
      <c r="N9" s="94">
        <v>14</v>
      </c>
      <c r="O9" s="94">
        <v>15</v>
      </c>
      <c r="P9" s="94">
        <v>16</v>
      </c>
      <c r="Q9" s="132">
        <v>17</v>
      </c>
      <c r="R9" s="100">
        <v>18</v>
      </c>
      <c r="S9" s="153">
        <v>19</v>
      </c>
      <c r="T9" s="132">
        <v>20</v>
      </c>
    </row>
    <row r="10" spans="1:20" s="28" customFormat="1" ht="43.5" customHeight="1" thickBot="1" x14ac:dyDescent="0.3">
      <c r="A10" s="101"/>
      <c r="B10" s="120"/>
      <c r="C10" s="122"/>
      <c r="D10" s="33" t="s">
        <v>33</v>
      </c>
      <c r="E10" s="32" t="s">
        <v>32</v>
      </c>
      <c r="F10" s="31" t="s">
        <v>31</v>
      </c>
      <c r="G10" s="108"/>
      <c r="H10" s="30" t="s">
        <v>30</v>
      </c>
      <c r="I10" s="95"/>
      <c r="J10" s="106"/>
      <c r="K10" s="95"/>
      <c r="L10" s="95"/>
      <c r="M10" s="106"/>
      <c r="N10" s="95"/>
      <c r="O10" s="95"/>
      <c r="P10" s="95"/>
      <c r="Q10" s="133"/>
      <c r="R10" s="101"/>
      <c r="S10" s="154"/>
      <c r="T10" s="133"/>
    </row>
    <row r="11" spans="1:20" s="28" customFormat="1" ht="24.95" customHeight="1" x14ac:dyDescent="0.25">
      <c r="A11" s="19">
        <v>1</v>
      </c>
      <c r="B11" s="18" t="s">
        <v>97</v>
      </c>
      <c r="C11" s="14">
        <v>2</v>
      </c>
      <c r="D11" s="17">
        <f t="shared" ref="D11:D16" si="0">(J11+K11+M11+N11)*C11/F11</f>
        <v>0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51" t="s">
        <v>107</v>
      </c>
      <c r="T11" s="52" t="s">
        <v>124</v>
      </c>
    </row>
    <row r="12" spans="1:20" s="28" customFormat="1" ht="24.95" customHeight="1" x14ac:dyDescent="0.25">
      <c r="A12" s="19">
        <v>2</v>
      </c>
      <c r="B12" s="18" t="s">
        <v>96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51" t="s">
        <v>108</v>
      </c>
      <c r="T12" s="52" t="s">
        <v>109</v>
      </c>
    </row>
    <row r="13" spans="1:20" s="28" customFormat="1" ht="24.95" customHeight="1" x14ac:dyDescent="0.25">
      <c r="A13" s="19">
        <v>3</v>
      </c>
      <c r="B13" s="158" t="s">
        <v>95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59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51" t="s">
        <v>110</v>
      </c>
      <c r="T13" s="52" t="s">
        <v>111</v>
      </c>
    </row>
    <row r="14" spans="1:20" s="28" customFormat="1" ht="24.95" customHeight="1" x14ac:dyDescent="0.25">
      <c r="A14" s="19">
        <v>4</v>
      </c>
      <c r="B14" s="18" t="s">
        <v>94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51" t="s">
        <v>112</v>
      </c>
      <c r="T14" s="52" t="s">
        <v>113</v>
      </c>
    </row>
    <row r="15" spans="1:20" s="28" customFormat="1" ht="24.95" customHeight="1" x14ac:dyDescent="0.25">
      <c r="A15" s="19">
        <v>5</v>
      </c>
      <c r="B15" s="18" t="s">
        <v>93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51" t="s">
        <v>114</v>
      </c>
      <c r="T15" s="52" t="s">
        <v>115</v>
      </c>
    </row>
    <row r="16" spans="1:20" s="28" customFormat="1" ht="24.95" customHeight="1" thickBot="1" x14ac:dyDescent="0.3">
      <c r="A16" s="19">
        <v>6</v>
      </c>
      <c r="B16" s="18" t="s">
        <v>89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51"/>
      <c r="T16" s="52"/>
    </row>
    <row r="17" spans="1:20" s="28" customFormat="1" ht="24.95" customHeight="1" thickBot="1" x14ac:dyDescent="0.3">
      <c r="A17" s="117" t="s">
        <v>92</v>
      </c>
      <c r="B17" s="118"/>
      <c r="C17" s="5">
        <f t="shared" ref="C17:P17" si="4">SUM(C11:C16)</f>
        <v>11</v>
      </c>
      <c r="D17" s="6">
        <f t="shared" si="4"/>
        <v>0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0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105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51"/>
      <c r="T18" s="52" t="s">
        <v>116</v>
      </c>
    </row>
    <row r="19" spans="1:20" s="28" customFormat="1" ht="24.95" customHeight="1" x14ac:dyDescent="0.25">
      <c r="A19" s="19">
        <v>2</v>
      </c>
      <c r="B19" s="18" t="s">
        <v>91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51" t="s">
        <v>117</v>
      </c>
      <c r="T19" s="52" t="s">
        <v>118</v>
      </c>
    </row>
    <row r="20" spans="1:20" ht="24.95" customHeight="1" x14ac:dyDescent="0.25">
      <c r="A20" s="19">
        <v>3</v>
      </c>
      <c r="B20" s="18" t="s">
        <v>90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51"/>
      <c r="T20" s="52"/>
    </row>
    <row r="21" spans="1:20" ht="24.95" customHeight="1" x14ac:dyDescent="0.25">
      <c r="A21" s="19">
        <v>4</v>
      </c>
      <c r="B21" s="18" t="s">
        <v>89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51"/>
      <c r="T21" s="52"/>
    </row>
    <row r="22" spans="1:20" ht="24.95" customHeight="1" x14ac:dyDescent="0.25">
      <c r="A22" s="19">
        <v>5</v>
      </c>
      <c r="B22" s="18" t="s">
        <v>88</v>
      </c>
      <c r="C22" s="14">
        <v>2</v>
      </c>
      <c r="D22" s="17">
        <f t="shared" si="5"/>
        <v>0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/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55" t="s">
        <v>119</v>
      </c>
      <c r="T22" s="52" t="s">
        <v>120</v>
      </c>
    </row>
    <row r="23" spans="1:20" ht="24.95" customHeight="1" thickBot="1" x14ac:dyDescent="0.3">
      <c r="A23" s="19">
        <v>6</v>
      </c>
      <c r="B23" s="18" t="s">
        <v>87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51" t="s">
        <v>108</v>
      </c>
      <c r="T23" s="52" t="s">
        <v>121</v>
      </c>
    </row>
    <row r="24" spans="1:20" ht="24.95" customHeight="1" thickBot="1" x14ac:dyDescent="0.3">
      <c r="A24" s="117" t="s">
        <v>86</v>
      </c>
      <c r="B24" s="118"/>
      <c r="C24" s="5">
        <f t="shared" ref="C24:P24" si="9">SUM(C18:C23)</f>
        <v>20</v>
      </c>
      <c r="D24" s="6">
        <f t="shared" si="9"/>
        <v>0</v>
      </c>
      <c r="E24" s="10">
        <f t="shared" si="9"/>
        <v>10.617241379310345</v>
      </c>
      <c r="F24" s="48">
        <f t="shared" si="9"/>
        <v>547</v>
      </c>
      <c r="G24" s="48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0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4">
        <f t="shared" si="9"/>
        <v>0</v>
      </c>
      <c r="Q24" s="43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51" t="s">
        <v>122</v>
      </c>
      <c r="T25" s="52" t="s">
        <v>123</v>
      </c>
    </row>
    <row r="26" spans="1:20" ht="24.95" customHeight="1" thickBot="1" x14ac:dyDescent="0.3">
      <c r="A26" s="19">
        <v>2</v>
      </c>
      <c r="B26" s="18" t="s">
        <v>65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1" t="s">
        <v>122</v>
      </c>
      <c r="T26" s="52" t="s">
        <v>123</v>
      </c>
    </row>
    <row r="27" spans="1:20" ht="24.95" customHeight="1" thickBot="1" x14ac:dyDescent="0.3">
      <c r="A27" s="117" t="s">
        <v>66</v>
      </c>
      <c r="B27" s="118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4">
        <f t="shared" si="10"/>
        <v>0</v>
      </c>
      <c r="Q27" s="43"/>
      <c r="R27" s="24"/>
      <c r="S27" s="24"/>
      <c r="T27" s="24"/>
    </row>
    <row r="28" spans="1:20" ht="24.95" customHeight="1" thickBot="1" x14ac:dyDescent="0.3">
      <c r="A28" s="117" t="s">
        <v>106</v>
      </c>
      <c r="B28" s="118"/>
      <c r="C28" s="5">
        <f>C17+C24+C27</f>
        <v>58</v>
      </c>
      <c r="D28" s="6">
        <f t="shared" ref="D28:P28" si="11">D17+D24+D27</f>
        <v>0</v>
      </c>
      <c r="E28" s="6">
        <f t="shared" si="11"/>
        <v>35.706896551724142</v>
      </c>
      <c r="F28" s="5">
        <f t="shared" si="11"/>
        <v>1615</v>
      </c>
      <c r="G28" s="5">
        <f t="shared" si="11"/>
        <v>605</v>
      </c>
      <c r="H28" s="5">
        <f t="shared" si="11"/>
        <v>1010</v>
      </c>
      <c r="I28" s="5">
        <f t="shared" si="11"/>
        <v>80</v>
      </c>
      <c r="J28" s="5">
        <f t="shared" si="11"/>
        <v>0</v>
      </c>
      <c r="K28" s="5">
        <f t="shared" si="11"/>
        <v>0</v>
      </c>
      <c r="L28" s="5">
        <f t="shared" si="11"/>
        <v>100</v>
      </c>
      <c r="M28" s="5">
        <f t="shared" si="11"/>
        <v>0</v>
      </c>
      <c r="N28" s="5">
        <f t="shared" si="11"/>
        <v>0</v>
      </c>
      <c r="O28" s="5">
        <f t="shared" si="11"/>
        <v>830</v>
      </c>
      <c r="P28" s="5">
        <f t="shared" si="11"/>
        <v>0</v>
      </c>
      <c r="Q28" s="43"/>
      <c r="R28" s="24"/>
      <c r="S28" s="24"/>
      <c r="T28" s="24"/>
    </row>
    <row r="29" spans="1:20" ht="15" customHeight="1" x14ac:dyDescent="0.25">
      <c r="B29" s="42" t="s">
        <v>64</v>
      </c>
      <c r="S29" s="1"/>
      <c r="T29" s="1"/>
    </row>
    <row r="30" spans="1:20" ht="15" customHeight="1" x14ac:dyDescent="0.25">
      <c r="B30" s="47" t="s">
        <v>85</v>
      </c>
      <c r="S30" s="1"/>
      <c r="T30" s="1"/>
    </row>
    <row r="31" spans="1:20" ht="15" customHeight="1" x14ac:dyDescent="0.25">
      <c r="S31" s="1"/>
      <c r="T31" s="1"/>
    </row>
    <row r="32" spans="1:20" ht="15" customHeight="1" x14ac:dyDescent="0.25">
      <c r="S32" s="1"/>
      <c r="T32" s="1"/>
    </row>
    <row r="33" spans="19:20" ht="15" customHeight="1" x14ac:dyDescent="0.25">
      <c r="S33" s="1"/>
      <c r="T33" s="1"/>
    </row>
    <row r="34" spans="19:20" ht="15" customHeight="1" x14ac:dyDescent="0.25">
      <c r="S34" s="1"/>
      <c r="T34" s="1"/>
    </row>
  </sheetData>
  <mergeCells count="45"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K9:K10"/>
    <mergeCell ref="L9:L10"/>
    <mergeCell ref="G9:G10"/>
    <mergeCell ref="I9:I10"/>
    <mergeCell ref="A17:B17"/>
    <mergeCell ref="C6:E6"/>
    <mergeCell ref="E7:E8"/>
    <mergeCell ref="D7:D8"/>
    <mergeCell ref="A9:A10"/>
    <mergeCell ref="B9:B10"/>
    <mergeCell ref="C9:C10"/>
    <mergeCell ref="A1:T1"/>
    <mergeCell ref="A2:T2"/>
    <mergeCell ref="A3:T3"/>
    <mergeCell ref="R4:T4"/>
    <mergeCell ref="R5:T5"/>
    <mergeCell ref="L4:Q4"/>
    <mergeCell ref="L5:Q5"/>
    <mergeCell ref="A4:K4"/>
    <mergeCell ref="A5:K5"/>
    <mergeCell ref="A28:B28"/>
    <mergeCell ref="S6:S8"/>
    <mergeCell ref="T6:T8"/>
    <mergeCell ref="S9:S10"/>
    <mergeCell ref="T9:T10"/>
    <mergeCell ref="R6:R8"/>
    <mergeCell ref="L7:N7"/>
    <mergeCell ref="C7:C8"/>
    <mergeCell ref="I7:K7"/>
    <mergeCell ref="O7:Q7"/>
    <mergeCell ref="H7:H8"/>
    <mergeCell ref="H6:Q6"/>
    <mergeCell ref="A6:A8"/>
    <mergeCell ref="B6:B8"/>
    <mergeCell ref="F6:F8"/>
    <mergeCell ref="G6:G8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2023-04-04T08:11:37Z</dcterms:modified>
</cp:coreProperties>
</file>