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H27" i="5" l="1"/>
  <c r="F27" i="5" s="1"/>
  <c r="E27" i="5" s="1"/>
  <c r="D27" i="5" l="1"/>
  <c r="P39" i="7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J24" i="7"/>
  <c r="I24" i="7"/>
  <c r="I40" i="7" s="1"/>
  <c r="G24" i="7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G40" i="7" l="1"/>
  <c r="J40" i="7"/>
  <c r="K40" i="7"/>
  <c r="D13" i="7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39" i="7"/>
  <c r="H40" i="7" l="1"/>
  <c r="F40" i="7"/>
  <c r="D24" i="7"/>
  <c r="D39" i="7"/>
  <c r="E24" i="7"/>
  <c r="E39" i="7"/>
  <c r="D40" i="7" l="1"/>
  <c r="E40" i="7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I21" i="5"/>
  <c r="J21" i="5"/>
  <c r="K21" i="5"/>
  <c r="L21" i="5"/>
  <c r="M21" i="5"/>
  <c r="M37" i="5" s="1"/>
  <c r="N21" i="5"/>
  <c r="N37" i="5" s="1"/>
  <c r="O21" i="5"/>
  <c r="P21" i="5"/>
  <c r="P37" i="5" l="1"/>
  <c r="L37" i="5"/>
  <c r="O37" i="5"/>
  <c r="G37" i="5"/>
  <c r="I37" i="5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C23" i="6"/>
  <c r="G23" i="6"/>
  <c r="I23" i="6"/>
  <c r="J23" i="6"/>
  <c r="K23" i="6"/>
  <c r="L23" i="6"/>
  <c r="M23" i="6"/>
  <c r="N23" i="6"/>
  <c r="O23" i="6"/>
  <c r="P23" i="6"/>
  <c r="H24" i="6"/>
  <c r="F24" i="6" s="1"/>
  <c r="D24" i="6" s="1"/>
  <c r="H25" i="6"/>
  <c r="C26" i="6"/>
  <c r="G26" i="6"/>
  <c r="I26" i="6"/>
  <c r="J26" i="6"/>
  <c r="K26" i="6"/>
  <c r="L26" i="6"/>
  <c r="M26" i="6"/>
  <c r="N26" i="6"/>
  <c r="O26" i="6"/>
  <c r="P26" i="6"/>
  <c r="H27" i="6"/>
  <c r="F27" i="6" s="1"/>
  <c r="H28" i="6"/>
  <c r="F28" i="6" s="1"/>
  <c r="C29" i="6"/>
  <c r="G29" i="6"/>
  <c r="I29" i="6"/>
  <c r="J29" i="6"/>
  <c r="K29" i="6"/>
  <c r="L29" i="6"/>
  <c r="M29" i="6"/>
  <c r="N29" i="6"/>
  <c r="O29" i="6"/>
  <c r="P29" i="6"/>
  <c r="M30" i="6" l="1"/>
  <c r="I30" i="6"/>
  <c r="P30" i="6"/>
  <c r="L30" i="6"/>
  <c r="G30" i="6"/>
  <c r="O30" i="6"/>
  <c r="K30" i="6"/>
  <c r="C30" i="6"/>
  <c r="N30" i="6"/>
  <c r="J30" i="6"/>
  <c r="H26" i="6"/>
  <c r="D15" i="6"/>
  <c r="E15" i="6"/>
  <c r="H17" i="6"/>
  <c r="F25" i="6"/>
  <c r="E25" i="6" s="1"/>
  <c r="H23" i="6"/>
  <c r="D27" i="6"/>
  <c r="E27" i="6"/>
  <c r="F29" i="6"/>
  <c r="D22" i="6"/>
  <c r="E22" i="6"/>
  <c r="D21" i="6"/>
  <c r="E21" i="6"/>
  <c r="D28" i="6"/>
  <c r="E28" i="6"/>
  <c r="D20" i="6"/>
  <c r="E20" i="6"/>
  <c r="D19" i="6"/>
  <c r="E19" i="6"/>
  <c r="F18" i="6"/>
  <c r="D13" i="6"/>
  <c r="H29" i="6"/>
  <c r="E16" i="6"/>
  <c r="E14" i="6"/>
  <c r="E12" i="6"/>
  <c r="E24" i="6"/>
  <c r="F17" i="6"/>
  <c r="E11" i="6"/>
  <c r="H11" i="5"/>
  <c r="H12" i="5"/>
  <c r="H13" i="5"/>
  <c r="F13" i="5" s="1"/>
  <c r="D13" i="5" s="1"/>
  <c r="H14" i="5"/>
  <c r="F14" i="5" s="1"/>
  <c r="D14" i="5" s="1"/>
  <c r="H15" i="5"/>
  <c r="F15" i="5" s="1"/>
  <c r="D15" i="5" s="1"/>
  <c r="H16" i="5"/>
  <c r="F16" i="5" s="1"/>
  <c r="H17" i="5"/>
  <c r="F17" i="5" s="1"/>
  <c r="D17" i="5" s="1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0" i="6" l="1"/>
  <c r="D17" i="6"/>
  <c r="F22" i="5"/>
  <c r="F30" i="5" s="1"/>
  <c r="H30" i="5"/>
  <c r="C37" i="5"/>
  <c r="F11" i="5"/>
  <c r="E11" i="5" s="1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29" i="6"/>
  <c r="E26" i="6"/>
  <c r="F26" i="6"/>
  <c r="D25" i="6"/>
  <c r="D26" i="6" s="1"/>
  <c r="E17" i="6"/>
  <c r="F23" i="6"/>
  <c r="D18" i="6"/>
  <c r="D23" i="6" s="1"/>
  <c r="E18" i="6"/>
  <c r="E23" i="6" s="1"/>
  <c r="D29" i="6"/>
  <c r="D23" i="5"/>
  <c r="E23" i="5"/>
  <c r="D24" i="5"/>
  <c r="E24" i="5"/>
  <c r="D29" i="5"/>
  <c r="E29" i="5"/>
  <c r="D28" i="5"/>
  <c r="E28" i="5"/>
  <c r="D35" i="5"/>
  <c r="E35" i="5"/>
  <c r="D26" i="5"/>
  <c r="E26" i="5"/>
  <c r="E34" i="5"/>
  <c r="D25" i="5"/>
  <c r="E25" i="5"/>
  <c r="E15" i="5"/>
  <c r="E13" i="5"/>
  <c r="E22" i="5" l="1"/>
  <c r="D22" i="5"/>
  <c r="D30" i="5" s="1"/>
  <c r="E12" i="5"/>
  <c r="E21" i="5" s="1"/>
  <c r="F30" i="6"/>
  <c r="E36" i="5"/>
  <c r="D34" i="5"/>
  <c r="D36" i="5" s="1"/>
  <c r="D30" i="6"/>
  <c r="E30" i="6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<sst xmlns="http://schemas.openxmlformats.org/spreadsheetml/2006/main" count="401" uniqueCount="160">
  <si>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</si>
  <si>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</si>
  <si>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</si>
  <si>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</si>
  <si>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</si>
  <si>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</si>
  <si>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</si>
  <si>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</si>
  <si>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</si>
  <si>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</si>
  <si>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</si>
  <si>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</si>
  <si>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</si>
  <si>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</si>
  <si>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</si>
  <si>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</si>
  <si>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</si>
  <si>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</si>
  <si>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</si>
  <si>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</si>
  <si>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</si>
  <si>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</si>
  <si>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</si>
  <si>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</si>
  <si>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</si>
  <si>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</si>
  <si>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</si>
  <si>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</si>
  <si>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</si>
  <si>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</si>
  <si>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</si>
  <si>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</si>
  <si>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</si>
  <si>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</si>
  <si>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</si>
  <si>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</si>
  <si>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</si>
  <si>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</si>
  <si>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</si>
  <si>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</si>
  <si>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</si>
  <si>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</si>
  <si>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</si>
  <si>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</si>
  <si>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</si>
  <si>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</si>
  <si>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</si>
  <si>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</si>
  <si>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</si>
  <si>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</si>
  <si>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</si>
  <si>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</si>
  <si>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</si>
  <si>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</si>
  <si>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</si>
  <si>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</si>
  <si>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</si>
  <si>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</si>
  <si>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</si>
  <si>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</si>
  <si>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</si>
  <si>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</si>
  <si>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</si>
  <si>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</si>
  <si>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</si>
  <si>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</si>
  <si>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</si>
  <si>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</si>
  <si>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</si>
  <si>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</si>
  <si>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</si>
  <si>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</si>
  <si>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</si>
  <si>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</si>
  <si>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</si>
  <si>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</si>
  <si>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</si>
  <si>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</si>
  <si>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</si>
  <si>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</si>
  <si>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</si>
  <si>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</si>
  <si>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*W - przedmiot do wyboru</t>
  </si>
  <si>
    <t>RAZEM 6 SEMESTR:</t>
  </si>
  <si>
    <t>fizjoterapia układu stomatognatycznego</t>
  </si>
  <si>
    <t>propedeutyka chirurgii szczękowo-twarzowej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</si>
  <si>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</si>
  <si>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</si>
  <si>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</si>
  <si>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</si>
  <si>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</si>
  <si>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</si>
  <si>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</si>
  <si>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</si>
  <si>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</si>
  <si>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</si>
  <si>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przysposobienie biblioteczne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</si>
  <si>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</si>
  <si>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</si>
  <si>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</si>
  <si>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</si>
  <si>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</si>
  <si>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</si>
  <si>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</si>
  <si>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</si>
  <si>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</si>
  <si>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</si>
  <si>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KiZ. Historii i Filozofii Nauk Medycznych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</si>
  <si>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</si>
  <si>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</si>
  <si>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</si>
  <si>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</si>
  <si>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</si>
  <si>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</si>
  <si>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</si>
  <si>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Studium Języków Obcych</t>
  </si>
  <si>
    <t>dr M. Nowosadko</t>
  </si>
  <si>
    <t>Zakł. Anatomii Prawidłowej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</si>
  <si>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</si>
  <si>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</si>
  <si>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</si>
  <si>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</si>
  <si>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</si>
  <si>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</si>
  <si>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</si>
  <si>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</si>
  <si>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</si>
  <si>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</si>
  <si>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</si>
  <si>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</si>
  <si>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</si>
  <si>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</si>
  <si>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</si>
  <si>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</si>
  <si>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</si>
  <si>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</si>
  <si>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</si>
  <si>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</si>
  <si>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KiZ Prawa Medycznego i Farmaceutycznego</t>
  </si>
  <si>
    <t>prof. dr hab. M. Urbaniak</t>
  </si>
  <si>
    <t>Zakł. Patomorfologii Klinicznej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</si>
  <si>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</si>
  <si>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</si>
  <si>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</si>
  <si>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</si>
  <si>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RAMOWY PLAN STUDIÓW rok akademicki 2025/2026</t>
  </si>
  <si>
    <t>dr Weronika Kawałkiewicz</t>
  </si>
  <si>
    <t>RAMOWY PLAN STUDIÓW rok akademicki 2026/2027</t>
  </si>
  <si>
    <t>nabór w r.a.: 2025/2026</t>
  </si>
  <si>
    <t>szkolenie BHP – dr I. Wojciechowski</t>
  </si>
  <si>
    <t>dr I. Wojciechowski</t>
  </si>
  <si>
    <t>dr K. Pękacka-Falkowska</t>
  </si>
  <si>
    <t>Karolina Włodarczyk</t>
  </si>
  <si>
    <t>dr M. Glapiński</t>
  </si>
  <si>
    <t>dr A. Seraszek-Jarosz</t>
  </si>
  <si>
    <t>RAMOWY PLAN STUDIÓW rok akademicki 2027/2028</t>
  </si>
  <si>
    <t>prof. dr hab. E. Paszyńska</t>
  </si>
  <si>
    <t>dr hab. A. Woźniak</t>
  </si>
  <si>
    <t>prof. dr hab. J. Opydo-Szymaczek</t>
  </si>
  <si>
    <t>przygotowanie do egzaminu dyplomowego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</si>
</sst>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19" zoomScaleNormal="100" workbookViewId="0">
      <selection activeCell="G42" sqref="G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68" t="s">
        <v>145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30.75" customHeight="1" x14ac:dyDescent="0.3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0" customHeight="1" x14ac:dyDescent="0.3">
      <c r="A3" s="69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30.75" customHeight="1" x14ac:dyDescent="0.25">
      <c r="A4" s="70" t="s">
        <v>57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 t="s">
        <v>56</v>
      </c>
      <c r="M4" s="70"/>
      <c r="N4" s="70"/>
      <c r="O4" s="70"/>
      <c r="P4" s="70"/>
      <c r="Q4" s="70"/>
      <c r="R4" s="71" t="s">
        <v>148</v>
      </c>
      <c r="S4" s="72"/>
      <c r="T4" s="73"/>
    </row>
    <row r="5" spans="1:20" ht="30" customHeight="1" x14ac:dyDescent="0.25">
      <c r="A5" s="70" t="s">
        <v>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 t="s">
        <v>54</v>
      </c>
      <c r="M5" s="70"/>
      <c r="N5" s="70"/>
      <c r="O5" s="70"/>
      <c r="P5" s="70"/>
      <c r="Q5" s="70"/>
      <c r="R5" s="71" t="s">
        <v>53</v>
      </c>
      <c r="S5" s="72"/>
      <c r="T5" s="73"/>
    </row>
    <row r="6" spans="1:20" ht="15.75" customHeight="1" x14ac:dyDescent="0.25">
      <c r="A6" s="74" t="s">
        <v>52</v>
      </c>
      <c r="B6" s="77" t="s">
        <v>51</v>
      </c>
      <c r="C6" s="80" t="s">
        <v>46</v>
      </c>
      <c r="D6" s="81"/>
      <c r="E6" s="82"/>
      <c r="F6" s="83" t="s">
        <v>50</v>
      </c>
      <c r="G6" s="83" t="s">
        <v>49</v>
      </c>
      <c r="H6" s="86" t="s">
        <v>48</v>
      </c>
      <c r="I6" s="87"/>
      <c r="J6" s="87"/>
      <c r="K6" s="87"/>
      <c r="L6" s="87"/>
      <c r="M6" s="87"/>
      <c r="N6" s="87"/>
      <c r="O6" s="87"/>
      <c r="P6" s="87"/>
      <c r="Q6" s="88"/>
      <c r="R6" s="89" t="s">
        <v>47</v>
      </c>
      <c r="S6" s="107" t="s">
        <v>97</v>
      </c>
      <c r="T6" s="110" t="s">
        <v>98</v>
      </c>
    </row>
    <row r="7" spans="1:20" ht="36" customHeight="1" x14ac:dyDescent="0.25">
      <c r="A7" s="75"/>
      <c r="B7" s="78"/>
      <c r="C7" s="92" t="s">
        <v>46</v>
      </c>
      <c r="D7" s="94" t="s">
        <v>45</v>
      </c>
      <c r="E7" s="96" t="s">
        <v>44</v>
      </c>
      <c r="F7" s="84"/>
      <c r="G7" s="84"/>
      <c r="H7" s="98" t="s">
        <v>43</v>
      </c>
      <c r="I7" s="100" t="s">
        <v>42</v>
      </c>
      <c r="J7" s="100"/>
      <c r="K7" s="100"/>
      <c r="L7" s="113" t="s">
        <v>41</v>
      </c>
      <c r="M7" s="114"/>
      <c r="N7" s="115"/>
      <c r="O7" s="116" t="s">
        <v>40</v>
      </c>
      <c r="P7" s="116"/>
      <c r="Q7" s="117"/>
      <c r="R7" s="90"/>
      <c r="S7" s="108"/>
      <c r="T7" s="111"/>
    </row>
    <row r="8" spans="1:20" s="28" customFormat="1" ht="42" customHeight="1" thickBot="1" x14ac:dyDescent="0.3">
      <c r="A8" s="76"/>
      <c r="B8" s="79"/>
      <c r="C8" s="93"/>
      <c r="D8" s="95"/>
      <c r="E8" s="97"/>
      <c r="F8" s="85"/>
      <c r="G8" s="85"/>
      <c r="H8" s="99"/>
      <c r="I8" s="40" t="s">
        <v>39</v>
      </c>
      <c r="J8" s="40" t="s">
        <v>37</v>
      </c>
      <c r="K8" s="39" t="s">
        <v>36</v>
      </c>
      <c r="L8" s="40" t="s">
        <v>38</v>
      </c>
      <c r="M8" s="40" t="s">
        <v>37</v>
      </c>
      <c r="N8" s="40" t="s">
        <v>36</v>
      </c>
      <c r="O8" s="40" t="s">
        <v>35</v>
      </c>
      <c r="P8" s="39" t="s">
        <v>34</v>
      </c>
      <c r="Q8" s="38" t="s">
        <v>33</v>
      </c>
      <c r="R8" s="91"/>
      <c r="S8" s="109"/>
      <c r="T8" s="112"/>
    </row>
    <row r="9" spans="1:20" s="33" customFormat="1" ht="15" customHeight="1" x14ac:dyDescent="0.25">
      <c r="A9" s="122">
        <v>1</v>
      </c>
      <c r="B9" s="128">
        <v>2</v>
      </c>
      <c r="C9" s="130">
        <v>3</v>
      </c>
      <c r="D9" s="51">
        <v>4</v>
      </c>
      <c r="E9" s="36">
        <v>5</v>
      </c>
      <c r="F9" s="50">
        <v>6</v>
      </c>
      <c r="G9" s="101">
        <v>7</v>
      </c>
      <c r="H9" s="52">
        <v>8</v>
      </c>
      <c r="I9" s="103">
        <v>9</v>
      </c>
      <c r="J9" s="105">
        <v>10</v>
      </c>
      <c r="K9" s="103">
        <v>11</v>
      </c>
      <c r="L9" s="103">
        <v>12</v>
      </c>
      <c r="M9" s="105">
        <v>13</v>
      </c>
      <c r="N9" s="103">
        <v>14</v>
      </c>
      <c r="O9" s="103">
        <v>15</v>
      </c>
      <c r="P9" s="103">
        <v>16</v>
      </c>
      <c r="Q9" s="120">
        <v>17</v>
      </c>
      <c r="R9" s="122">
        <v>18</v>
      </c>
      <c r="S9" s="124">
        <v>19</v>
      </c>
      <c r="T9" s="126">
        <v>20</v>
      </c>
    </row>
    <row r="10" spans="1:20" s="28" customFormat="1" ht="43.5" customHeight="1" thickBot="1" x14ac:dyDescent="0.3">
      <c r="A10" s="123"/>
      <c r="B10" s="129"/>
      <c r="C10" s="131"/>
      <c r="D10" s="32" t="s">
        <v>32</v>
      </c>
      <c r="E10" s="31" t="s">
        <v>31</v>
      </c>
      <c r="F10" s="30" t="s">
        <v>30</v>
      </c>
      <c r="G10" s="102"/>
      <c r="H10" s="29" t="s">
        <v>29</v>
      </c>
      <c r="I10" s="104"/>
      <c r="J10" s="106"/>
      <c r="K10" s="104"/>
      <c r="L10" s="104"/>
      <c r="M10" s="106"/>
      <c r="N10" s="104"/>
      <c r="O10" s="104"/>
      <c r="P10" s="104"/>
      <c r="Q10" s="121"/>
      <c r="R10" s="123"/>
      <c r="S10" s="125"/>
      <c r="T10" s="127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8.7272727272727266</v>
      </c>
      <c r="F11" s="15">
        <f t="shared" ref="F11:F23" si="2">G11+H11</f>
        <v>330</v>
      </c>
      <c r="G11" s="15">
        <v>90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101</v>
      </c>
      <c r="T11" s="55" t="s">
        <v>150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2.9411764705882355</v>
      </c>
      <c r="F12" s="15">
        <f t="shared" si="2"/>
        <v>102</v>
      </c>
      <c r="G12" s="15">
        <v>27</v>
      </c>
      <c r="H12" s="14">
        <f t="shared" si="3"/>
        <v>75</v>
      </c>
      <c r="I12" s="13">
        <v>10</v>
      </c>
      <c r="J12" s="13"/>
      <c r="K12" s="13"/>
      <c r="L12" s="13">
        <v>20</v>
      </c>
      <c r="M12" s="13"/>
      <c r="N12" s="13"/>
      <c r="O12" s="62">
        <v>45</v>
      </c>
      <c r="P12" s="13"/>
      <c r="Q12" s="21" t="s">
        <v>10</v>
      </c>
      <c r="R12" s="53" t="s">
        <v>3</v>
      </c>
      <c r="S12" s="54" t="s">
        <v>101</v>
      </c>
      <c r="T12" s="55" t="s">
        <v>150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102</v>
      </c>
      <c r="T13" s="55" t="s">
        <v>103</v>
      </c>
    </row>
    <row r="14" spans="1:20" s="28" customFormat="1" ht="24.95" customHeight="1" x14ac:dyDescent="0.25">
      <c r="A14" s="19">
        <v>4</v>
      </c>
      <c r="B14" s="18" t="s">
        <v>28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104</v>
      </c>
      <c r="T14" s="55" t="s">
        <v>105</v>
      </c>
    </row>
    <row r="15" spans="1:20" s="28" customFormat="1" ht="24.95" customHeight="1" x14ac:dyDescent="0.25">
      <c r="A15" s="19">
        <v>5</v>
      </c>
      <c r="B15" s="18" t="s">
        <v>27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106</v>
      </c>
      <c r="T15" s="55" t="s">
        <v>146</v>
      </c>
    </row>
    <row r="16" spans="1:20" s="28" customFormat="1" ht="24.95" customHeight="1" x14ac:dyDescent="0.25">
      <c r="A16" s="19">
        <v>6</v>
      </c>
      <c r="B16" s="18" t="s">
        <v>26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107</v>
      </c>
      <c r="T16" s="55" t="s">
        <v>151</v>
      </c>
    </row>
    <row r="17" spans="1:20" s="28" customFormat="1" ht="24.95" customHeight="1" x14ac:dyDescent="0.25">
      <c r="A17" s="19">
        <v>7</v>
      </c>
      <c r="B17" s="18" t="s">
        <v>25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108</v>
      </c>
      <c r="T17" s="55" t="s">
        <v>109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101</v>
      </c>
      <c r="T18" s="55" t="s">
        <v>150</v>
      </c>
    </row>
    <row r="19" spans="1:20" s="28" customFormat="1" ht="24.95" customHeight="1" x14ac:dyDescent="0.25">
      <c r="A19" s="19">
        <v>9</v>
      </c>
      <c r="B19" s="18" t="s">
        <v>149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101</v>
      </c>
      <c r="T19" s="55" t="s">
        <v>150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110</v>
      </c>
      <c r="T20" s="55" t="s">
        <v>111</v>
      </c>
    </row>
    <row r="21" spans="1:20" ht="24.95" customHeight="1" x14ac:dyDescent="0.25">
      <c r="A21" s="19">
        <v>11</v>
      </c>
      <c r="B21" s="18" t="s">
        <v>96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112</v>
      </c>
      <c r="T21" s="55" t="s">
        <v>113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114</v>
      </c>
      <c r="T22" s="55" t="s">
        <v>152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115</v>
      </c>
      <c r="T23" s="55" t="s">
        <v>116</v>
      </c>
    </row>
    <row r="24" spans="1:20" ht="24.95" customHeight="1" thickBot="1" x14ac:dyDescent="0.3">
      <c r="A24" s="118" t="s">
        <v>22</v>
      </c>
      <c r="B24" s="119"/>
      <c r="C24" s="5">
        <f t="shared" ref="C24:P24" si="4">SUM(C11:C23)</f>
        <v>26</v>
      </c>
      <c r="D24" s="5">
        <f t="shared" si="4"/>
        <v>0.64</v>
      </c>
      <c r="E24" s="6">
        <f t="shared" si="4"/>
        <v>16.428449197860964</v>
      </c>
      <c r="F24" s="5">
        <f t="shared" si="4"/>
        <v>756</v>
      </c>
      <c r="G24" s="5">
        <f t="shared" si="4"/>
        <v>247</v>
      </c>
      <c r="H24" s="5">
        <f t="shared" si="4"/>
        <v>509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326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101</v>
      </c>
      <c r="T25" s="55" t="s">
        <v>150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101</v>
      </c>
      <c r="T26" s="55" t="s">
        <v>150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</v>
      </c>
      <c r="E27" s="16">
        <f t="shared" si="6"/>
        <v>1.8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/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117</v>
      </c>
      <c r="T27" s="55" t="s">
        <v>153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102</v>
      </c>
      <c r="T28" s="55" t="s">
        <v>103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101</v>
      </c>
      <c r="T29" s="55" t="s">
        <v>150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118</v>
      </c>
      <c r="T30" s="55" t="s">
        <v>119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0.5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57">
        <v>15</v>
      </c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120</v>
      </c>
      <c r="T31" s="55" t="s">
        <v>121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122</v>
      </c>
      <c r="T32" s="55" t="s">
        <v>123</v>
      </c>
    </row>
    <row r="33" spans="1:20" ht="24.95" customHeight="1" x14ac:dyDescent="0.25">
      <c r="A33" s="19">
        <v>9</v>
      </c>
      <c r="B33" s="18" t="s">
        <v>67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124</v>
      </c>
      <c r="T33" s="55" t="s">
        <v>154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101</v>
      </c>
      <c r="T34" s="55" t="s">
        <v>150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101</v>
      </c>
      <c r="T35" s="55" t="s">
        <v>150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5.7142857142857144</v>
      </c>
      <c r="F36" s="15">
        <f t="shared" si="7"/>
        <v>196</v>
      </c>
      <c r="G36" s="15">
        <v>36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125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115</v>
      </c>
      <c r="T37" s="55" t="s">
        <v>116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1.2</v>
      </c>
      <c r="F38" s="15">
        <f t="shared" si="7"/>
        <v>50</v>
      </c>
      <c r="G38" s="15">
        <v>20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118" t="s">
        <v>2</v>
      </c>
      <c r="B39" s="119"/>
      <c r="C39" s="5">
        <f t="shared" ref="C39:P39" si="9">SUM(C25:C38)</f>
        <v>36</v>
      </c>
      <c r="D39" s="6">
        <f t="shared" si="9"/>
        <v>0.5</v>
      </c>
      <c r="E39" s="6">
        <f t="shared" si="9"/>
        <v>25.718633540372672</v>
      </c>
      <c r="F39" s="5">
        <f t="shared" si="9"/>
        <v>1011</v>
      </c>
      <c r="G39" s="5">
        <f t="shared" si="9"/>
        <v>271</v>
      </c>
      <c r="H39" s="5">
        <f t="shared" si="9"/>
        <v>740</v>
      </c>
      <c r="I39" s="5">
        <f t="shared" si="9"/>
        <v>150</v>
      </c>
      <c r="J39" s="5">
        <f t="shared" si="9"/>
        <v>15</v>
      </c>
      <c r="K39" s="5">
        <f t="shared" si="9"/>
        <v>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118" t="s">
        <v>1</v>
      </c>
      <c r="B40" s="119"/>
      <c r="C40" s="5">
        <f t="shared" ref="C40:P40" si="10">C24+C39</f>
        <v>62</v>
      </c>
      <c r="D40" s="5">
        <f t="shared" si="10"/>
        <v>1.1400000000000001</v>
      </c>
      <c r="E40" s="6">
        <f t="shared" si="10"/>
        <v>42.147082738233635</v>
      </c>
      <c r="F40" s="5">
        <f t="shared" si="10"/>
        <v>1767</v>
      </c>
      <c r="G40" s="5">
        <f t="shared" si="10"/>
        <v>518</v>
      </c>
      <c r="H40" s="5">
        <f t="shared" si="10"/>
        <v>1249</v>
      </c>
      <c r="I40" s="5">
        <f t="shared" si="10"/>
        <v>238</v>
      </c>
      <c r="J40" s="5">
        <f t="shared" si="10"/>
        <v>15</v>
      </c>
      <c r="K40" s="5">
        <f t="shared" si="10"/>
        <v>11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871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6" zoomScaleNormal="100" workbookViewId="0">
      <selection activeCell="V27" sqref="V2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68" t="s">
        <v>147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30.75" customHeight="1" x14ac:dyDescent="0.3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0" customHeight="1" x14ac:dyDescent="0.3">
      <c r="A3" s="69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30.75" customHeight="1" x14ac:dyDescent="0.25">
      <c r="A4" s="70" t="s">
        <v>81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 t="s">
        <v>80</v>
      </c>
      <c r="M4" s="70"/>
      <c r="N4" s="70"/>
      <c r="O4" s="70"/>
      <c r="P4" s="70"/>
      <c r="Q4" s="70"/>
      <c r="R4" s="134" t="s">
        <v>148</v>
      </c>
      <c r="S4" s="135"/>
      <c r="T4" s="136"/>
    </row>
    <row r="5" spans="1:20" ht="30" customHeight="1" x14ac:dyDescent="0.25">
      <c r="A5" s="137" t="s">
        <v>55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70" t="s">
        <v>54</v>
      </c>
      <c r="M5" s="70"/>
      <c r="N5" s="70"/>
      <c r="O5" s="70"/>
      <c r="P5" s="70"/>
      <c r="Q5" s="70"/>
      <c r="R5" s="71" t="s">
        <v>53</v>
      </c>
      <c r="S5" s="72"/>
      <c r="T5" s="73"/>
    </row>
    <row r="6" spans="1:20" ht="15.75" customHeight="1" x14ac:dyDescent="0.25">
      <c r="A6" s="74" t="s">
        <v>52</v>
      </c>
      <c r="B6" s="77" t="s">
        <v>51</v>
      </c>
      <c r="C6" s="80" t="s">
        <v>46</v>
      </c>
      <c r="D6" s="81"/>
      <c r="E6" s="82"/>
      <c r="F6" s="83" t="s">
        <v>50</v>
      </c>
      <c r="G6" s="83" t="s">
        <v>49</v>
      </c>
      <c r="H6" s="86" t="s">
        <v>48</v>
      </c>
      <c r="I6" s="87"/>
      <c r="J6" s="87"/>
      <c r="K6" s="87"/>
      <c r="L6" s="87"/>
      <c r="M6" s="87"/>
      <c r="N6" s="87"/>
      <c r="O6" s="87"/>
      <c r="P6" s="87"/>
      <c r="Q6" s="132"/>
      <c r="R6" s="89" t="s">
        <v>47</v>
      </c>
      <c r="S6" s="107" t="s">
        <v>97</v>
      </c>
      <c r="T6" s="110" t="s">
        <v>98</v>
      </c>
    </row>
    <row r="7" spans="1:20" ht="36" customHeight="1" x14ac:dyDescent="0.25">
      <c r="A7" s="75"/>
      <c r="B7" s="78"/>
      <c r="C7" s="92" t="s">
        <v>46</v>
      </c>
      <c r="D7" s="94" t="s">
        <v>45</v>
      </c>
      <c r="E7" s="96" t="s">
        <v>44</v>
      </c>
      <c r="F7" s="84"/>
      <c r="G7" s="84"/>
      <c r="H7" s="98" t="s">
        <v>43</v>
      </c>
      <c r="I7" s="100" t="s">
        <v>42</v>
      </c>
      <c r="J7" s="100"/>
      <c r="K7" s="100"/>
      <c r="L7" s="113" t="s">
        <v>41</v>
      </c>
      <c r="M7" s="114"/>
      <c r="N7" s="115"/>
      <c r="O7" s="116" t="s">
        <v>40</v>
      </c>
      <c r="P7" s="116"/>
      <c r="Q7" s="133"/>
      <c r="R7" s="90"/>
      <c r="S7" s="108"/>
      <c r="T7" s="111"/>
    </row>
    <row r="8" spans="1:20" s="28" customFormat="1" ht="42" customHeight="1" thickBot="1" x14ac:dyDescent="0.3">
      <c r="A8" s="76"/>
      <c r="B8" s="79"/>
      <c r="C8" s="93"/>
      <c r="D8" s="95"/>
      <c r="E8" s="97"/>
      <c r="F8" s="85"/>
      <c r="G8" s="85"/>
      <c r="H8" s="99"/>
      <c r="I8" s="40" t="s">
        <v>39</v>
      </c>
      <c r="J8" s="40" t="s">
        <v>37</v>
      </c>
      <c r="K8" s="39" t="s">
        <v>36</v>
      </c>
      <c r="L8" s="40" t="s">
        <v>38</v>
      </c>
      <c r="M8" s="40" t="s">
        <v>37</v>
      </c>
      <c r="N8" s="40" t="s">
        <v>36</v>
      </c>
      <c r="O8" s="40" t="s">
        <v>35</v>
      </c>
      <c r="P8" s="39" t="s">
        <v>34</v>
      </c>
      <c r="Q8" s="45" t="s">
        <v>33</v>
      </c>
      <c r="R8" s="91"/>
      <c r="S8" s="109"/>
      <c r="T8" s="112"/>
    </row>
    <row r="9" spans="1:20" s="33" customFormat="1" ht="15" customHeight="1" x14ac:dyDescent="0.25">
      <c r="A9" s="122">
        <v>1</v>
      </c>
      <c r="B9" s="128">
        <v>2</v>
      </c>
      <c r="C9" s="130">
        <v>3</v>
      </c>
      <c r="D9" s="37">
        <v>4</v>
      </c>
      <c r="E9" s="36">
        <v>5</v>
      </c>
      <c r="F9" s="35">
        <v>6</v>
      </c>
      <c r="G9" s="101">
        <v>7</v>
      </c>
      <c r="H9" s="34">
        <v>8</v>
      </c>
      <c r="I9" s="103">
        <v>9</v>
      </c>
      <c r="J9" s="105">
        <v>10</v>
      </c>
      <c r="K9" s="103">
        <v>11</v>
      </c>
      <c r="L9" s="103">
        <v>12</v>
      </c>
      <c r="M9" s="105">
        <v>13</v>
      </c>
      <c r="N9" s="103">
        <v>14</v>
      </c>
      <c r="O9" s="103">
        <v>15</v>
      </c>
      <c r="P9" s="103">
        <v>16</v>
      </c>
      <c r="Q9" s="126">
        <v>17</v>
      </c>
      <c r="R9" s="122">
        <v>18</v>
      </c>
      <c r="S9" s="124">
        <v>19</v>
      </c>
      <c r="T9" s="126">
        <v>20</v>
      </c>
    </row>
    <row r="10" spans="1:20" s="28" customFormat="1" ht="43.5" customHeight="1" thickBot="1" x14ac:dyDescent="0.3">
      <c r="A10" s="123"/>
      <c r="B10" s="129"/>
      <c r="C10" s="131"/>
      <c r="D10" s="32" t="s">
        <v>32</v>
      </c>
      <c r="E10" s="31" t="s">
        <v>31</v>
      </c>
      <c r="F10" s="30" t="s">
        <v>30</v>
      </c>
      <c r="G10" s="102"/>
      <c r="H10" s="29" t="s">
        <v>29</v>
      </c>
      <c r="I10" s="104"/>
      <c r="J10" s="106"/>
      <c r="K10" s="104"/>
      <c r="L10" s="104"/>
      <c r="M10" s="106"/>
      <c r="N10" s="104"/>
      <c r="O10" s="104"/>
      <c r="P10" s="104"/>
      <c r="Q10" s="127"/>
      <c r="R10" s="123"/>
      <c r="S10" s="125"/>
      <c r="T10" s="127"/>
    </row>
    <row r="11" spans="1:20" s="28" customFormat="1" ht="24.95" customHeight="1" x14ac:dyDescent="0.25">
      <c r="A11" s="19">
        <v>1</v>
      </c>
      <c r="B11" s="18" t="s">
        <v>79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101</v>
      </c>
      <c r="T11" s="49" t="s">
        <v>150</v>
      </c>
    </row>
    <row r="12" spans="1:20" s="28" customFormat="1" ht="24.95" customHeight="1" x14ac:dyDescent="0.25">
      <c r="A12" s="19">
        <v>2</v>
      </c>
      <c r="B12" s="18" t="s">
        <v>72</v>
      </c>
      <c r="C12" s="14">
        <v>2</v>
      </c>
      <c r="D12" s="17">
        <f t="shared" si="0"/>
        <v>0</v>
      </c>
      <c r="E12" s="16">
        <f t="shared" si="1"/>
        <v>1.6666666666666667</v>
      </c>
      <c r="F12" s="15">
        <f t="shared" si="2"/>
        <v>54</v>
      </c>
      <c r="G12" s="15">
        <v>9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101</v>
      </c>
      <c r="T12" s="49" t="s">
        <v>150</v>
      </c>
    </row>
    <row r="13" spans="1:20" s="28" customFormat="1" ht="24.95" customHeight="1" x14ac:dyDescent="0.25">
      <c r="A13" s="19">
        <v>3</v>
      </c>
      <c r="B13" s="18" t="s">
        <v>71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101</v>
      </c>
      <c r="T13" s="49" t="s">
        <v>150</v>
      </c>
    </row>
    <row r="14" spans="1:20" s="28" customFormat="1" ht="24.95" customHeight="1" x14ac:dyDescent="0.25">
      <c r="A14" s="19">
        <v>4</v>
      </c>
      <c r="B14" s="18" t="s">
        <v>78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101</v>
      </c>
      <c r="T14" s="49" t="s">
        <v>150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3</v>
      </c>
      <c r="F15" s="15">
        <f t="shared" si="2"/>
        <v>120</v>
      </c>
      <c r="G15" s="15">
        <v>30</v>
      </c>
      <c r="H15" s="14">
        <f t="shared" si="3"/>
        <v>90</v>
      </c>
      <c r="I15" s="13"/>
      <c r="J15" s="13"/>
      <c r="K15" s="44"/>
      <c r="L15" s="13"/>
      <c r="M15" s="13"/>
      <c r="N15" s="13"/>
      <c r="O15" s="62">
        <v>90</v>
      </c>
      <c r="P15" s="13"/>
      <c r="Q15" s="12" t="s">
        <v>10</v>
      </c>
      <c r="R15" s="23" t="s">
        <v>15</v>
      </c>
      <c r="S15" s="48" t="s">
        <v>101</v>
      </c>
      <c r="T15" s="49" t="s">
        <v>150</v>
      </c>
    </row>
    <row r="16" spans="1:20" s="28" customFormat="1" ht="24.95" customHeight="1" x14ac:dyDescent="0.25">
      <c r="A16" s="19">
        <v>6</v>
      </c>
      <c r="B16" s="18" t="s">
        <v>69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115</v>
      </c>
      <c r="T16" s="49" t="s">
        <v>116</v>
      </c>
    </row>
    <row r="17" spans="1:20" s="28" customFormat="1" ht="24.95" customHeight="1" x14ac:dyDescent="0.25">
      <c r="A17" s="19">
        <v>7</v>
      </c>
      <c r="B17" s="18" t="s">
        <v>77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126</v>
      </c>
      <c r="T17" s="49" t="s">
        <v>127</v>
      </c>
    </row>
    <row r="18" spans="1:20" s="28" customFormat="1" ht="24.95" customHeight="1" x14ac:dyDescent="0.25">
      <c r="A18" s="19">
        <v>8</v>
      </c>
      <c r="B18" s="18" t="s">
        <v>76</v>
      </c>
      <c r="C18" s="14">
        <v>1</v>
      </c>
      <c r="D18" s="17">
        <f t="shared" si="0"/>
        <v>0.33333333333333331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>
        <v>10</v>
      </c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128</v>
      </c>
      <c r="T18" s="49" t="s">
        <v>129</v>
      </c>
    </row>
    <row r="19" spans="1:20" s="28" customFormat="1" ht="24.95" customHeight="1" x14ac:dyDescent="0.25">
      <c r="A19" s="19">
        <v>9</v>
      </c>
      <c r="B19" s="18" t="s">
        <v>75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130</v>
      </c>
      <c r="T19" s="49" t="s">
        <v>131</v>
      </c>
    </row>
    <row r="20" spans="1:20" ht="24.95" customHeight="1" thickBot="1" x14ac:dyDescent="0.3">
      <c r="A20" s="19">
        <v>10</v>
      </c>
      <c r="B20" s="18" t="s">
        <v>74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108</v>
      </c>
      <c r="T20" s="49" t="s">
        <v>132</v>
      </c>
    </row>
    <row r="21" spans="1:20" ht="24.95" customHeight="1" thickBot="1" x14ac:dyDescent="0.3">
      <c r="A21" s="118" t="s">
        <v>73</v>
      </c>
      <c r="B21" s="119"/>
      <c r="C21" s="5">
        <f t="shared" ref="C21:P21" si="4">SUM(C11:C20)</f>
        <v>19</v>
      </c>
      <c r="D21" s="6">
        <f t="shared" si="4"/>
        <v>0.93333333333333335</v>
      </c>
      <c r="E21" s="6">
        <f t="shared" si="4"/>
        <v>12.28</v>
      </c>
      <c r="F21" s="5">
        <f t="shared" si="4"/>
        <v>519</v>
      </c>
      <c r="G21" s="5">
        <f t="shared" si="4"/>
        <v>179</v>
      </c>
      <c r="H21" s="5">
        <f t="shared" si="4"/>
        <v>340</v>
      </c>
      <c r="I21" s="5">
        <f t="shared" si="4"/>
        <v>80</v>
      </c>
      <c r="J21" s="5">
        <f t="shared" si="4"/>
        <v>22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230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72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1.6666666666666667</v>
      </c>
      <c r="F22" s="15">
        <f t="shared" ref="F22:F29" si="7">G22+H22</f>
        <v>54</v>
      </c>
      <c r="G22" s="15">
        <v>9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101</v>
      </c>
      <c r="T22" s="49" t="s">
        <v>150</v>
      </c>
    </row>
    <row r="23" spans="1:20" ht="24.95" customHeight="1" x14ac:dyDescent="0.25">
      <c r="A23" s="19">
        <v>2</v>
      </c>
      <c r="B23" s="18" t="s">
        <v>71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101</v>
      </c>
      <c r="T23" s="49" t="s">
        <v>150</v>
      </c>
    </row>
    <row r="24" spans="1:20" ht="24.95" customHeight="1" x14ac:dyDescent="0.25">
      <c r="A24" s="19">
        <v>3</v>
      </c>
      <c r="B24" s="18" t="s">
        <v>70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120</v>
      </c>
      <c r="T24" s="49" t="s">
        <v>133</v>
      </c>
    </row>
    <row r="25" spans="1:20" ht="24.95" customHeight="1" x14ac:dyDescent="0.25">
      <c r="A25" s="19">
        <v>4</v>
      </c>
      <c r="B25" s="18" t="s">
        <v>69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115</v>
      </c>
      <c r="T25" s="49" t="s">
        <v>116</v>
      </c>
    </row>
    <row r="26" spans="1:20" ht="24.95" customHeight="1" x14ac:dyDescent="0.25">
      <c r="A26" s="19">
        <v>5</v>
      </c>
      <c r="B26" s="18" t="s">
        <v>68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134</v>
      </c>
      <c r="T26" s="49" t="s">
        <v>135</v>
      </c>
    </row>
    <row r="27" spans="1:20" ht="24.95" customHeight="1" x14ac:dyDescent="0.25">
      <c r="A27" s="19">
        <v>6</v>
      </c>
      <c r="B27" s="18" t="s">
        <v>66</v>
      </c>
      <c r="C27" s="14">
        <v>1</v>
      </c>
      <c r="D27" s="17">
        <f t="shared" si="5"/>
        <v>0</v>
      </c>
      <c r="E27" s="16">
        <f t="shared" si="6"/>
        <v>0.6</v>
      </c>
      <c r="F27" s="15">
        <f t="shared" si="7"/>
        <v>25</v>
      </c>
      <c r="G27" s="15">
        <v>10</v>
      </c>
      <c r="H27" s="14">
        <f t="shared" si="8"/>
        <v>15</v>
      </c>
      <c r="I27" s="13">
        <v>5</v>
      </c>
      <c r="J27" s="13"/>
      <c r="K27" s="13"/>
      <c r="L27" s="13"/>
      <c r="M27" s="13"/>
      <c r="N27" s="13"/>
      <c r="O27" s="13">
        <v>10</v>
      </c>
      <c r="P27" s="13"/>
      <c r="Q27" s="12" t="s">
        <v>10</v>
      </c>
      <c r="R27" s="66" t="s">
        <v>3</v>
      </c>
      <c r="S27" s="64"/>
      <c r="T27" s="65"/>
    </row>
    <row r="28" spans="1:20" ht="24.95" customHeight="1" x14ac:dyDescent="0.25">
      <c r="A28" s="19">
        <v>7</v>
      </c>
      <c r="B28" s="18" t="s">
        <v>9</v>
      </c>
      <c r="C28" s="14">
        <v>2</v>
      </c>
      <c r="D28" s="17">
        <f t="shared" si="5"/>
        <v>0</v>
      </c>
      <c r="E28" s="16">
        <f t="shared" si="6"/>
        <v>1</v>
      </c>
      <c r="F28" s="15">
        <f t="shared" si="7"/>
        <v>60</v>
      </c>
      <c r="G28" s="15">
        <v>30</v>
      </c>
      <c r="H28" s="14">
        <f t="shared" si="8"/>
        <v>30</v>
      </c>
      <c r="I28" s="13">
        <v>30</v>
      </c>
      <c r="J28" s="13"/>
      <c r="K28" s="13"/>
      <c r="L28" s="13"/>
      <c r="M28" s="13"/>
      <c r="N28" s="13"/>
      <c r="O28" s="13"/>
      <c r="P28" s="13"/>
      <c r="Q28" s="12"/>
      <c r="R28" s="23" t="s">
        <v>3</v>
      </c>
      <c r="S28" s="48" t="s">
        <v>101</v>
      </c>
      <c r="T28" s="49" t="s">
        <v>150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125</v>
      </c>
    </row>
    <row r="30" spans="1:20" ht="24.95" customHeight="1" thickBot="1" x14ac:dyDescent="0.3">
      <c r="A30" s="118" t="s">
        <v>65</v>
      </c>
      <c r="B30" s="119"/>
      <c r="C30" s="5">
        <f t="shared" ref="C30:P30" si="9">SUM(C22:C29)</f>
        <v>19</v>
      </c>
      <c r="D30" s="6">
        <f t="shared" si="9"/>
        <v>0.5</v>
      </c>
      <c r="E30" s="6">
        <f t="shared" si="9"/>
        <v>15.433333333333334</v>
      </c>
      <c r="F30" s="5">
        <f t="shared" si="9"/>
        <v>559</v>
      </c>
      <c r="G30" s="5">
        <f t="shared" si="9"/>
        <v>104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101</v>
      </c>
      <c r="T31" s="49" t="s">
        <v>150</v>
      </c>
    </row>
    <row r="32" spans="1:20" ht="24.95" customHeight="1" thickBot="1" x14ac:dyDescent="0.3">
      <c r="A32" s="19">
        <v>2</v>
      </c>
      <c r="B32" s="18" t="s">
        <v>63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101</v>
      </c>
      <c r="T32" s="49" t="s">
        <v>150</v>
      </c>
    </row>
    <row r="33" spans="1:20" ht="24.95" customHeight="1" thickBot="1" x14ac:dyDescent="0.3">
      <c r="A33" s="118" t="s">
        <v>64</v>
      </c>
      <c r="B33" s="119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63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118" t="s">
        <v>62</v>
      </c>
      <c r="B36" s="119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118" t="s">
        <v>99</v>
      </c>
      <c r="B37" s="119"/>
      <c r="C37" s="5">
        <f t="shared" ref="C37:P37" si="12">C21+C30+C33</f>
        <v>60</v>
      </c>
      <c r="D37" s="6">
        <f t="shared" si="12"/>
        <v>1.4333333333333333</v>
      </c>
      <c r="E37" s="6">
        <f t="shared" si="12"/>
        <v>47.415714285714287</v>
      </c>
      <c r="F37" s="5">
        <f t="shared" si="12"/>
        <v>1681</v>
      </c>
      <c r="G37" s="5">
        <f t="shared" si="12"/>
        <v>346</v>
      </c>
      <c r="H37" s="5">
        <f t="shared" si="12"/>
        <v>1335</v>
      </c>
      <c r="I37" s="5">
        <f t="shared" si="12"/>
        <v>175</v>
      </c>
      <c r="J37" s="5">
        <f t="shared" si="12"/>
        <v>37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1130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61</v>
      </c>
    </row>
    <row r="39" spans="1:20" x14ac:dyDescent="0.25">
      <c r="B39" s="41" t="s">
        <v>60</v>
      </c>
    </row>
  </sheetData>
  <mergeCells count="46">
    <mergeCell ref="A3:T3"/>
    <mergeCell ref="A2:T2"/>
    <mergeCell ref="R4:T4"/>
    <mergeCell ref="L5:Q5"/>
    <mergeCell ref="L4:Q4"/>
    <mergeCell ref="A5:K5"/>
    <mergeCell ref="A4:K4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3" workbookViewId="0">
      <selection activeCell="B34" sqref="B3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68" t="s">
        <v>155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30.75" customHeight="1" x14ac:dyDescent="0.3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0" customHeight="1" x14ac:dyDescent="0.3">
      <c r="A3" s="69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30.75" customHeight="1" x14ac:dyDescent="0.25">
      <c r="A4" s="70" t="s">
        <v>95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 t="s">
        <v>94</v>
      </c>
      <c r="M4" s="70"/>
      <c r="N4" s="70"/>
      <c r="O4" s="70"/>
      <c r="P4" s="70"/>
      <c r="Q4" s="70"/>
      <c r="R4" s="71" t="s">
        <v>148</v>
      </c>
      <c r="S4" s="72"/>
      <c r="T4" s="73"/>
    </row>
    <row r="5" spans="1:20" ht="30" customHeight="1" x14ac:dyDescent="0.25">
      <c r="A5" s="70" t="s">
        <v>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 t="s">
        <v>54</v>
      </c>
      <c r="M5" s="70"/>
      <c r="N5" s="70"/>
      <c r="O5" s="70"/>
      <c r="P5" s="70"/>
      <c r="Q5" s="70"/>
      <c r="R5" s="71" t="s">
        <v>53</v>
      </c>
      <c r="S5" s="72"/>
      <c r="T5" s="73"/>
    </row>
    <row r="6" spans="1:20" ht="15.75" customHeight="1" x14ac:dyDescent="0.25">
      <c r="A6" s="74" t="s">
        <v>52</v>
      </c>
      <c r="B6" s="77" t="s">
        <v>51</v>
      </c>
      <c r="C6" s="80" t="s">
        <v>46</v>
      </c>
      <c r="D6" s="81"/>
      <c r="E6" s="82"/>
      <c r="F6" s="83" t="s">
        <v>50</v>
      </c>
      <c r="G6" s="83" t="s">
        <v>49</v>
      </c>
      <c r="H6" s="86" t="s">
        <v>48</v>
      </c>
      <c r="I6" s="87"/>
      <c r="J6" s="87"/>
      <c r="K6" s="87"/>
      <c r="L6" s="87"/>
      <c r="M6" s="87"/>
      <c r="N6" s="87"/>
      <c r="O6" s="87"/>
      <c r="P6" s="87"/>
      <c r="Q6" s="132"/>
      <c r="R6" s="89" t="s">
        <v>47</v>
      </c>
      <c r="S6" s="107" t="s">
        <v>97</v>
      </c>
      <c r="T6" s="110" t="s">
        <v>98</v>
      </c>
    </row>
    <row r="7" spans="1:20" ht="36" customHeight="1" x14ac:dyDescent="0.25">
      <c r="A7" s="75"/>
      <c r="B7" s="78"/>
      <c r="C7" s="92" t="s">
        <v>46</v>
      </c>
      <c r="D7" s="94" t="s">
        <v>45</v>
      </c>
      <c r="E7" s="96" t="s">
        <v>44</v>
      </c>
      <c r="F7" s="84"/>
      <c r="G7" s="84"/>
      <c r="H7" s="98" t="s">
        <v>43</v>
      </c>
      <c r="I7" s="100" t="s">
        <v>42</v>
      </c>
      <c r="J7" s="100"/>
      <c r="K7" s="100"/>
      <c r="L7" s="113" t="s">
        <v>41</v>
      </c>
      <c r="M7" s="114"/>
      <c r="N7" s="115"/>
      <c r="O7" s="116" t="s">
        <v>40</v>
      </c>
      <c r="P7" s="116"/>
      <c r="Q7" s="133"/>
      <c r="R7" s="90"/>
      <c r="S7" s="108"/>
      <c r="T7" s="111"/>
    </row>
    <row r="8" spans="1:20" s="28" customFormat="1" ht="42" customHeight="1" thickBot="1" x14ac:dyDescent="0.3">
      <c r="A8" s="76"/>
      <c r="B8" s="79"/>
      <c r="C8" s="93"/>
      <c r="D8" s="95"/>
      <c r="E8" s="97"/>
      <c r="F8" s="85"/>
      <c r="G8" s="85"/>
      <c r="H8" s="99"/>
      <c r="I8" s="40" t="s">
        <v>39</v>
      </c>
      <c r="J8" s="40" t="s">
        <v>37</v>
      </c>
      <c r="K8" s="39" t="s">
        <v>36</v>
      </c>
      <c r="L8" s="40" t="s">
        <v>38</v>
      </c>
      <c r="M8" s="40" t="s">
        <v>37</v>
      </c>
      <c r="N8" s="40" t="s">
        <v>36</v>
      </c>
      <c r="O8" s="40" t="s">
        <v>35</v>
      </c>
      <c r="P8" s="39" t="s">
        <v>34</v>
      </c>
      <c r="Q8" s="45" t="s">
        <v>33</v>
      </c>
      <c r="R8" s="91"/>
      <c r="S8" s="109"/>
      <c r="T8" s="112"/>
    </row>
    <row r="9" spans="1:20" s="33" customFormat="1" ht="15" customHeight="1" x14ac:dyDescent="0.25">
      <c r="A9" s="122">
        <v>1</v>
      </c>
      <c r="B9" s="128">
        <v>2</v>
      </c>
      <c r="C9" s="130">
        <v>3</v>
      </c>
      <c r="D9" s="37">
        <v>4</v>
      </c>
      <c r="E9" s="36">
        <v>5</v>
      </c>
      <c r="F9" s="35">
        <v>6</v>
      </c>
      <c r="G9" s="101">
        <v>7</v>
      </c>
      <c r="H9" s="34">
        <v>8</v>
      </c>
      <c r="I9" s="103">
        <v>9</v>
      </c>
      <c r="J9" s="105">
        <v>10</v>
      </c>
      <c r="K9" s="103">
        <v>11</v>
      </c>
      <c r="L9" s="103">
        <v>12</v>
      </c>
      <c r="M9" s="105">
        <v>13</v>
      </c>
      <c r="N9" s="103">
        <v>14</v>
      </c>
      <c r="O9" s="103">
        <v>15</v>
      </c>
      <c r="P9" s="103">
        <v>16</v>
      </c>
      <c r="Q9" s="126">
        <v>17</v>
      </c>
      <c r="R9" s="122">
        <v>18</v>
      </c>
      <c r="S9" s="124">
        <v>19</v>
      </c>
      <c r="T9" s="126">
        <v>20</v>
      </c>
    </row>
    <row r="10" spans="1:20" s="28" customFormat="1" ht="43.5" customHeight="1" thickBot="1" x14ac:dyDescent="0.3">
      <c r="A10" s="123"/>
      <c r="B10" s="129"/>
      <c r="C10" s="131"/>
      <c r="D10" s="32" t="s">
        <v>32</v>
      </c>
      <c r="E10" s="31" t="s">
        <v>31</v>
      </c>
      <c r="F10" s="30" t="s">
        <v>30</v>
      </c>
      <c r="G10" s="102"/>
      <c r="H10" s="29" t="s">
        <v>29</v>
      </c>
      <c r="I10" s="104"/>
      <c r="J10" s="106"/>
      <c r="K10" s="104"/>
      <c r="L10" s="104"/>
      <c r="M10" s="106"/>
      <c r="N10" s="104"/>
      <c r="O10" s="104"/>
      <c r="P10" s="104"/>
      <c r="Q10" s="127"/>
      <c r="R10" s="123"/>
      <c r="S10" s="125"/>
      <c r="T10" s="127"/>
    </row>
    <row r="11" spans="1:20" s="28" customFormat="1" ht="24.95" customHeight="1" x14ac:dyDescent="0.25">
      <c r="A11" s="19">
        <v>1</v>
      </c>
      <c r="B11" s="18" t="s">
        <v>93</v>
      </c>
      <c r="C11" s="14">
        <v>2</v>
      </c>
      <c r="D11" s="17">
        <f t="shared" ref="D11:D16" si="0">(J11+K11+M11+N11)*C11/F11</f>
        <v>0.64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>
        <v>16</v>
      </c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137</v>
      </c>
      <c r="T11" s="61" t="s">
        <v>156</v>
      </c>
    </row>
    <row r="12" spans="1:20" s="28" customFormat="1" ht="24.95" customHeight="1" x14ac:dyDescent="0.25">
      <c r="A12" s="19">
        <v>2</v>
      </c>
      <c r="B12" s="18" t="s">
        <v>92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122</v>
      </c>
      <c r="T12" s="61" t="s">
        <v>123</v>
      </c>
    </row>
    <row r="13" spans="1:20" s="28" customFormat="1" ht="24.95" customHeight="1" x14ac:dyDescent="0.25">
      <c r="A13" s="19">
        <v>3</v>
      </c>
      <c r="B13" s="18" t="s">
        <v>91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138</v>
      </c>
      <c r="T13" s="61" t="s">
        <v>139</v>
      </c>
    </row>
    <row r="14" spans="1:20" s="28" customFormat="1" ht="24.95" customHeight="1" x14ac:dyDescent="0.25">
      <c r="A14" s="19">
        <v>4</v>
      </c>
      <c r="B14" s="18" t="s">
        <v>90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134</v>
      </c>
      <c r="T14" s="61" t="s">
        <v>135</v>
      </c>
    </row>
    <row r="15" spans="1:20" s="28" customFormat="1" ht="24.95" customHeight="1" x14ac:dyDescent="0.25">
      <c r="A15" s="19">
        <v>5</v>
      </c>
      <c r="B15" s="18" t="s">
        <v>89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140</v>
      </c>
      <c r="T15" s="61" t="s">
        <v>157</v>
      </c>
    </row>
    <row r="16" spans="1:20" s="28" customFormat="1" ht="24.95" customHeight="1" thickBot="1" x14ac:dyDescent="0.3">
      <c r="A16" s="19">
        <v>6</v>
      </c>
      <c r="B16" s="63" t="s">
        <v>159</v>
      </c>
      <c r="C16" s="14">
        <v>5</v>
      </c>
      <c r="D16" s="17">
        <f t="shared" si="0"/>
        <v>0</v>
      </c>
      <c r="E16" s="16">
        <f t="shared" si="1"/>
        <v>0</v>
      </c>
      <c r="F16" s="15">
        <f t="shared" si="2"/>
        <v>125</v>
      </c>
      <c r="G16" s="15">
        <v>125</v>
      </c>
      <c r="H16" s="14">
        <f t="shared" si="3"/>
        <v>0</v>
      </c>
      <c r="I16" s="13"/>
      <c r="J16" s="13"/>
      <c r="K16" s="13"/>
      <c r="L16" s="13"/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118" t="s">
        <v>88</v>
      </c>
      <c r="B17" s="119"/>
      <c r="C17" s="5">
        <f t="shared" ref="C17:P17" si="4">SUM(C11:C16)</f>
        <v>11</v>
      </c>
      <c r="D17" s="6">
        <f t="shared" si="4"/>
        <v>0.64</v>
      </c>
      <c r="E17" s="26">
        <f t="shared" si="4"/>
        <v>3.2</v>
      </c>
      <c r="F17" s="25">
        <f t="shared" si="4"/>
        <v>285</v>
      </c>
      <c r="G17" s="9">
        <f t="shared" si="4"/>
        <v>200</v>
      </c>
      <c r="H17" s="5">
        <f t="shared" si="4"/>
        <v>85</v>
      </c>
      <c r="I17" s="5">
        <f t="shared" si="4"/>
        <v>55</v>
      </c>
      <c r="J17" s="5">
        <f t="shared" si="4"/>
        <v>16</v>
      </c>
      <c r="K17" s="5">
        <f t="shared" si="4"/>
        <v>0</v>
      </c>
      <c r="L17" s="5">
        <f t="shared" si="4"/>
        <v>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100</v>
      </c>
      <c r="C18" s="14">
        <v>8</v>
      </c>
      <c r="D18" s="17">
        <f t="shared" ref="D18:D22" si="5">(J18+K18+M18+N18)*C18/F18</f>
        <v>0</v>
      </c>
      <c r="E18" s="16">
        <f t="shared" ref="E18:E22" si="6">(I18-K18+L18-N18+O18)*C18/F18</f>
        <v>5.5172413793103452</v>
      </c>
      <c r="F18" s="15">
        <f t="shared" ref="F18:F22" si="7">G18+H18</f>
        <v>232</v>
      </c>
      <c r="G18" s="15">
        <v>72</v>
      </c>
      <c r="H18" s="14">
        <f t="shared" ref="H18:H22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125</v>
      </c>
    </row>
    <row r="19" spans="1:20" s="28" customFormat="1" ht="24.95" customHeight="1" x14ac:dyDescent="0.25">
      <c r="A19" s="19">
        <v>2</v>
      </c>
      <c r="B19" s="18" t="s">
        <v>87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128</v>
      </c>
      <c r="T19" s="61" t="s">
        <v>158</v>
      </c>
    </row>
    <row r="20" spans="1:20" ht="24.95" customHeight="1" x14ac:dyDescent="0.25">
      <c r="A20" s="19">
        <v>3</v>
      </c>
      <c r="B20" s="18" t="s">
        <v>86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5</v>
      </c>
      <c r="B21" s="18" t="s">
        <v>85</v>
      </c>
      <c r="C21" s="14">
        <v>2</v>
      </c>
      <c r="D21" s="17">
        <f t="shared" si="5"/>
        <v>0.6</v>
      </c>
      <c r="E21" s="16">
        <f t="shared" si="6"/>
        <v>1.2</v>
      </c>
      <c r="F21" s="15">
        <f t="shared" si="7"/>
        <v>50</v>
      </c>
      <c r="G21" s="15">
        <v>20</v>
      </c>
      <c r="H21" s="14">
        <f t="shared" si="8"/>
        <v>30</v>
      </c>
      <c r="I21" s="13">
        <v>15</v>
      </c>
      <c r="J21" s="13">
        <v>15</v>
      </c>
      <c r="K21" s="13"/>
      <c r="L21" s="13"/>
      <c r="M21" s="13"/>
      <c r="N21" s="13"/>
      <c r="O21" s="13">
        <v>15</v>
      </c>
      <c r="P21" s="13"/>
      <c r="Q21" s="12" t="s">
        <v>10</v>
      </c>
      <c r="R21" s="23" t="s">
        <v>3</v>
      </c>
      <c r="S21" s="60" t="s">
        <v>141</v>
      </c>
      <c r="T21" s="61" t="s">
        <v>142</v>
      </c>
    </row>
    <row r="22" spans="1:20" ht="24.95" customHeight="1" thickBot="1" x14ac:dyDescent="0.3">
      <c r="A22" s="19">
        <v>6</v>
      </c>
      <c r="B22" s="18" t="s">
        <v>84</v>
      </c>
      <c r="C22" s="14">
        <v>1</v>
      </c>
      <c r="D22" s="17">
        <f t="shared" si="5"/>
        <v>0</v>
      </c>
      <c r="E22" s="16">
        <f t="shared" si="6"/>
        <v>0.5</v>
      </c>
      <c r="F22" s="15">
        <f t="shared" si="7"/>
        <v>30</v>
      </c>
      <c r="G22" s="15">
        <v>15</v>
      </c>
      <c r="H22" s="14">
        <f t="shared" si="8"/>
        <v>15</v>
      </c>
      <c r="I22" s="13"/>
      <c r="J22" s="13"/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122</v>
      </c>
      <c r="T22" s="61" t="s">
        <v>143</v>
      </c>
    </row>
    <row r="23" spans="1:20" ht="24.95" customHeight="1" thickBot="1" x14ac:dyDescent="0.3">
      <c r="A23" s="118" t="s">
        <v>83</v>
      </c>
      <c r="B23" s="119"/>
      <c r="C23" s="5">
        <f t="shared" ref="C23:P23" si="9">SUM(C18:C22)</f>
        <v>15</v>
      </c>
      <c r="D23" s="6">
        <f t="shared" si="9"/>
        <v>0.6</v>
      </c>
      <c r="E23" s="10">
        <f t="shared" si="9"/>
        <v>9.4172413793103456</v>
      </c>
      <c r="F23" s="47">
        <f t="shared" si="9"/>
        <v>422</v>
      </c>
      <c r="G23" s="47">
        <f t="shared" si="9"/>
        <v>157</v>
      </c>
      <c r="H23" s="5">
        <f t="shared" si="9"/>
        <v>265</v>
      </c>
      <c r="I23" s="5">
        <f t="shared" si="9"/>
        <v>25</v>
      </c>
      <c r="J23" s="5">
        <f t="shared" si="9"/>
        <v>15</v>
      </c>
      <c r="K23" s="5">
        <f t="shared" si="9"/>
        <v>0</v>
      </c>
      <c r="L23" s="5">
        <f t="shared" si="9"/>
        <v>40</v>
      </c>
      <c r="M23" s="5">
        <f t="shared" si="9"/>
        <v>0</v>
      </c>
      <c r="N23" s="5">
        <f t="shared" si="9"/>
        <v>0</v>
      </c>
      <c r="O23" s="5">
        <f t="shared" si="9"/>
        <v>200</v>
      </c>
      <c r="P23" s="43">
        <f t="shared" si="9"/>
        <v>0</v>
      </c>
      <c r="Q23" s="42"/>
      <c r="R23" s="24"/>
      <c r="S23" s="24"/>
      <c r="T23" s="24"/>
    </row>
    <row r="24" spans="1:20" ht="24.95" customHeight="1" x14ac:dyDescent="0.25">
      <c r="A24" s="19">
        <v>1</v>
      </c>
      <c r="B24" s="18" t="s">
        <v>21</v>
      </c>
      <c r="C24" s="67">
        <v>23</v>
      </c>
      <c r="D24" s="17">
        <f>(J24+K24+M24+N24)*C24/F24</f>
        <v>0</v>
      </c>
      <c r="E24" s="16">
        <f>(I24-K24+L24-N24+O24)*C24/F24</f>
        <v>18</v>
      </c>
      <c r="F24" s="15">
        <f>G24+H24</f>
        <v>575</v>
      </c>
      <c r="G24" s="15">
        <v>125</v>
      </c>
      <c r="H24" s="14">
        <f>I24+L24+O24</f>
        <v>450</v>
      </c>
      <c r="I24" s="13"/>
      <c r="J24" s="13"/>
      <c r="K24" s="13"/>
      <c r="L24" s="13"/>
      <c r="M24" s="13"/>
      <c r="N24" s="13"/>
      <c r="O24" s="13">
        <v>450</v>
      </c>
      <c r="P24" s="13"/>
      <c r="Q24" s="12" t="s">
        <v>10</v>
      </c>
      <c r="R24" s="23" t="s">
        <v>15</v>
      </c>
      <c r="S24" s="60" t="s">
        <v>144</v>
      </c>
      <c r="T24" s="61" t="s">
        <v>150</v>
      </c>
    </row>
    <row r="25" spans="1:20" ht="24.95" customHeight="1" thickBot="1" x14ac:dyDescent="0.3">
      <c r="A25" s="19">
        <v>2</v>
      </c>
      <c r="B25" s="18" t="s">
        <v>63</v>
      </c>
      <c r="C25" s="67">
        <v>9</v>
      </c>
      <c r="D25" s="17">
        <f>(J25+K25+M25+N25)*C25/F25</f>
        <v>0</v>
      </c>
      <c r="E25" s="16">
        <f>(I25-K25+L25-N25+O25)*C25/F25</f>
        <v>6</v>
      </c>
      <c r="F25" s="15">
        <f>G25+H25</f>
        <v>225</v>
      </c>
      <c r="G25" s="15">
        <v>75</v>
      </c>
      <c r="H25" s="14">
        <f>I25+L25+O25</f>
        <v>150</v>
      </c>
      <c r="I25" s="13"/>
      <c r="J25" s="13"/>
      <c r="K25" s="13"/>
      <c r="L25" s="13"/>
      <c r="M25" s="13"/>
      <c r="N25" s="13"/>
      <c r="O25" s="13">
        <v>150</v>
      </c>
      <c r="P25" s="13"/>
      <c r="Q25" s="12" t="s">
        <v>10</v>
      </c>
      <c r="R25" s="23" t="s">
        <v>15</v>
      </c>
      <c r="S25" s="58" t="s">
        <v>144</v>
      </c>
      <c r="T25" s="59" t="s">
        <v>150</v>
      </c>
    </row>
    <row r="26" spans="1:20" ht="24.95" customHeight="1" thickBot="1" x14ac:dyDescent="0.3">
      <c r="A26" s="118" t="s">
        <v>64</v>
      </c>
      <c r="B26" s="119"/>
      <c r="C26" s="5">
        <f t="shared" ref="C26:P26" si="10">SUM(C24:C25)</f>
        <v>32</v>
      </c>
      <c r="D26" s="6">
        <f t="shared" si="10"/>
        <v>0</v>
      </c>
      <c r="E26" s="26">
        <f t="shared" si="10"/>
        <v>24</v>
      </c>
      <c r="F26" s="25">
        <f t="shared" si="10"/>
        <v>800</v>
      </c>
      <c r="G26" s="25">
        <f t="shared" si="10"/>
        <v>200</v>
      </c>
      <c r="H26" s="8">
        <f t="shared" si="10"/>
        <v>600</v>
      </c>
      <c r="I26" s="5">
        <f t="shared" si="10"/>
        <v>0</v>
      </c>
      <c r="J26" s="5">
        <f t="shared" si="10"/>
        <v>0</v>
      </c>
      <c r="K26" s="5">
        <f t="shared" si="10"/>
        <v>0</v>
      </c>
      <c r="L26" s="5">
        <f t="shared" si="10"/>
        <v>0</v>
      </c>
      <c r="M26" s="5">
        <f t="shared" si="10"/>
        <v>0</v>
      </c>
      <c r="N26" s="5">
        <f t="shared" si="10"/>
        <v>0</v>
      </c>
      <c r="O26" s="5">
        <f t="shared" si="10"/>
        <v>600</v>
      </c>
      <c r="P26" s="43">
        <f t="shared" si="10"/>
        <v>0</v>
      </c>
      <c r="Q26" s="42"/>
      <c r="R26" s="24"/>
      <c r="S26" s="24"/>
      <c r="T26" s="24"/>
    </row>
    <row r="27" spans="1:20" ht="26.85" customHeight="1" x14ac:dyDescent="0.25">
      <c r="A27" s="19">
        <v>1</v>
      </c>
      <c r="B27" s="18" t="s">
        <v>63</v>
      </c>
      <c r="C27" s="14">
        <v>20</v>
      </c>
      <c r="D27" s="17">
        <f>(J27+K27+M27+N27)*C27/F27</f>
        <v>0</v>
      </c>
      <c r="E27" s="16">
        <f>(I27-K27+L27-N27+O27)*C27/F27</f>
        <v>18</v>
      </c>
      <c r="F27" s="15">
        <f>G27+H27</f>
        <v>500</v>
      </c>
      <c r="G27" s="15">
        <v>50</v>
      </c>
      <c r="H27" s="14">
        <f>I27+L27+O27</f>
        <v>450</v>
      </c>
      <c r="I27" s="13"/>
      <c r="J27" s="13"/>
      <c r="K27" s="13"/>
      <c r="L27" s="13"/>
      <c r="M27" s="13"/>
      <c r="N27" s="13"/>
      <c r="O27" s="13">
        <v>450</v>
      </c>
      <c r="P27" s="13"/>
      <c r="Q27" s="12" t="s">
        <v>10</v>
      </c>
      <c r="R27" s="23" t="s">
        <v>15</v>
      </c>
      <c r="S27" s="58"/>
      <c r="T27" s="59"/>
    </row>
    <row r="28" spans="1:20" ht="24.95" customHeight="1" thickBot="1" x14ac:dyDescent="0.3">
      <c r="A28" s="19">
        <v>2</v>
      </c>
      <c r="B28" s="18" t="s">
        <v>21</v>
      </c>
      <c r="C28" s="14">
        <v>7</v>
      </c>
      <c r="D28" s="17">
        <f>(J28+K28+M28+N28)*C28/F28</f>
        <v>0</v>
      </c>
      <c r="E28" s="16">
        <f>(I28-K28+L28-N28+O28)*C28/F28</f>
        <v>6</v>
      </c>
      <c r="F28" s="15">
        <f>G28+H28</f>
        <v>175</v>
      </c>
      <c r="G28" s="15">
        <v>25</v>
      </c>
      <c r="H28" s="14">
        <f>I28+L28+O28</f>
        <v>150</v>
      </c>
      <c r="I28" s="13"/>
      <c r="J28" s="13"/>
      <c r="K28" s="13"/>
      <c r="L28" s="13"/>
      <c r="M28" s="13"/>
      <c r="N28" s="13"/>
      <c r="O28" s="13">
        <v>150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18" t="s">
        <v>62</v>
      </c>
      <c r="B29" s="119"/>
      <c r="C29" s="5">
        <f t="shared" ref="C29:P29" si="11">SUM(C27:C28)</f>
        <v>27</v>
      </c>
      <c r="D29" s="6">
        <f t="shared" si="11"/>
        <v>0</v>
      </c>
      <c r="E29" s="26">
        <f t="shared" si="11"/>
        <v>24</v>
      </c>
      <c r="F29" s="9">
        <f t="shared" si="11"/>
        <v>675</v>
      </c>
      <c r="G29" s="7">
        <f t="shared" si="11"/>
        <v>75</v>
      </c>
      <c r="H29" s="8">
        <f t="shared" si="11"/>
        <v>600</v>
      </c>
      <c r="I29" s="5">
        <f t="shared" si="11"/>
        <v>0</v>
      </c>
      <c r="J29" s="5">
        <f t="shared" si="11"/>
        <v>0</v>
      </c>
      <c r="K29" s="5">
        <f t="shared" si="11"/>
        <v>0</v>
      </c>
      <c r="L29" s="5">
        <f t="shared" si="11"/>
        <v>0</v>
      </c>
      <c r="M29" s="5">
        <f t="shared" si="11"/>
        <v>0</v>
      </c>
      <c r="N29" s="5">
        <f t="shared" si="11"/>
        <v>0</v>
      </c>
      <c r="O29" s="5">
        <f t="shared" si="11"/>
        <v>600</v>
      </c>
      <c r="P29" s="43">
        <f t="shared" si="11"/>
        <v>0</v>
      </c>
      <c r="Q29" s="42"/>
      <c r="R29" s="24"/>
      <c r="S29" s="24"/>
      <c r="T29" s="24"/>
    </row>
    <row r="30" spans="1:20" ht="24.95" customHeight="1" thickBot="1" x14ac:dyDescent="0.3">
      <c r="A30" s="118" t="s">
        <v>136</v>
      </c>
      <c r="B30" s="119"/>
      <c r="C30" s="5">
        <f t="shared" ref="C30:P30" si="12">C17+C23+C26</f>
        <v>58</v>
      </c>
      <c r="D30" s="6">
        <f t="shared" si="12"/>
        <v>1.24</v>
      </c>
      <c r="E30" s="6">
        <f t="shared" si="12"/>
        <v>36.617241379310343</v>
      </c>
      <c r="F30" s="5">
        <f t="shared" si="12"/>
        <v>1507</v>
      </c>
      <c r="G30" s="5">
        <f t="shared" si="12"/>
        <v>557</v>
      </c>
      <c r="H30" s="5">
        <f t="shared" si="12"/>
        <v>950</v>
      </c>
      <c r="I30" s="5">
        <f t="shared" si="12"/>
        <v>80</v>
      </c>
      <c r="J30" s="5">
        <f t="shared" si="12"/>
        <v>31</v>
      </c>
      <c r="K30" s="5">
        <f t="shared" si="12"/>
        <v>0</v>
      </c>
      <c r="L30" s="5">
        <f t="shared" si="12"/>
        <v>40</v>
      </c>
      <c r="M30" s="5">
        <f t="shared" si="12"/>
        <v>0</v>
      </c>
      <c r="N30" s="5">
        <f t="shared" si="12"/>
        <v>0</v>
      </c>
      <c r="O30" s="5">
        <f t="shared" si="12"/>
        <v>830</v>
      </c>
      <c r="P30" s="5">
        <f t="shared" si="12"/>
        <v>0</v>
      </c>
      <c r="Q30" s="42"/>
      <c r="R30" s="24"/>
      <c r="S30" s="24"/>
      <c r="T30" s="24"/>
    </row>
    <row r="31" spans="1:20" ht="15" customHeight="1" x14ac:dyDescent="0.25">
      <c r="B31" s="41" t="s">
        <v>61</v>
      </c>
      <c r="S31" s="1"/>
      <c r="T31" s="1"/>
    </row>
    <row r="32" spans="1:20" ht="15" customHeight="1" x14ac:dyDescent="0.25">
      <c r="B32" s="46" t="s">
        <v>82</v>
      </c>
      <c r="S32" s="1"/>
      <c r="T32" s="1"/>
    </row>
    <row r="33" spans="19:20" ht="15" customHeight="1" x14ac:dyDescent="0.25">
      <c r="S33" s="1"/>
      <c r="T33" s="1"/>
    </row>
    <row r="34" spans="19:20" ht="15" customHeight="1" x14ac:dyDescent="0.25">
      <c r="S34" s="1"/>
      <c r="T34" s="1"/>
    </row>
    <row r="35" spans="19:20" ht="15" customHeight="1" x14ac:dyDescent="0.25">
      <c r="S35" s="1"/>
      <c r="T35" s="1"/>
    </row>
    <row r="36" spans="19:20" ht="15" customHeight="1" x14ac:dyDescent="0.25">
      <c r="S36" s="1"/>
      <c r="T36" s="1"/>
    </row>
  </sheetData>
  <mergeCells count="46">
    <mergeCell ref="A30:B30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  <mergeCell ref="R9:R10"/>
    <mergeCell ref="M9:M10"/>
    <mergeCell ref="J9:J10"/>
    <mergeCell ref="A23:B23"/>
    <mergeCell ref="A26:B26"/>
    <mergeCell ref="N9:N10"/>
    <mergeCell ref="O9:O10"/>
    <mergeCell ref="P9:P10"/>
    <mergeCell ref="Q9:Q10"/>
    <mergeCell ref="A29:B29"/>
    <mergeCell ref="K9:K10"/>
    <mergeCell ref="L9:L10"/>
    <mergeCell ref="G9:G10"/>
    <mergeCell ref="I9:I10"/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2025-03-31T13:44:57Z</dcterms:modified>
</cp:coreProperties>
</file>